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3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AManager\Downloads\"/>
    </mc:Choice>
  </mc:AlternateContent>
  <xr:revisionPtr revIDLastSave="0" documentId="8_{D6459543-4270-4C85-B69A-B3F1E71C5814}" xr6:coauthVersionLast="47" xr6:coauthVersionMax="47" xr10:uidLastSave="{00000000-0000-0000-0000-000000000000}"/>
  <bookViews>
    <workbookView xWindow="-120" yWindow="-120" windowWidth="29040" windowHeight="15720" tabRatio="672" xr2:uid="{90F29788-CE07-4AFC-86FD-0001D039D74A}"/>
  </bookViews>
  <sheets>
    <sheet name="Product List" sheetId="3" r:id="rId1"/>
    <sheet name="Supplier List" sheetId="2" r:id="rId2"/>
    <sheet name="Formula (1)" sheetId="9" r:id="rId3"/>
    <sheet name="Formula (2)" sheetId="10" r:id="rId4"/>
    <sheet name="Formula (3)" sheetId="11" r:id="rId5"/>
  </sheets>
  <definedNames>
    <definedName name="_xlnm._FilterDatabase" localSheetId="1" hidden="1">'Supplier List'!$B$4:$B$150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7" i="11" l="1" a="1"/>
  <c r="I57" i="11" s="1"/>
  <c r="H57" i="11" a="1"/>
  <c r="H57" i="11" s="1"/>
  <c r="G57" i="11" a="1"/>
  <c r="G57" i="11" s="1"/>
  <c r="F57" i="11" a="1"/>
  <c r="F57" i="11" s="1"/>
  <c r="D57" i="11" a="1"/>
  <c r="D57" i="11" s="1"/>
  <c r="C57" i="11" a="1"/>
  <c r="C57" i="11" s="1"/>
  <c r="I56" i="11" a="1"/>
  <c r="I56" i="11" s="1"/>
  <c r="H56" i="11" a="1"/>
  <c r="H56" i="11" s="1"/>
  <c r="G56" i="11" a="1"/>
  <c r="G56" i="11" s="1"/>
  <c r="F56" i="11" a="1"/>
  <c r="F56" i="11" s="1"/>
  <c r="D56" i="11" a="1"/>
  <c r="D56" i="11" s="1"/>
  <c r="C56" i="11" a="1"/>
  <c r="C56" i="11" s="1"/>
  <c r="I55" i="11" a="1"/>
  <c r="I55" i="11" s="1"/>
  <c r="H55" i="11" a="1"/>
  <c r="H55" i="11" s="1"/>
  <c r="G55" i="11" a="1"/>
  <c r="G55" i="11" s="1"/>
  <c r="F55" i="11" a="1"/>
  <c r="F55" i="11" s="1"/>
  <c r="D55" i="11" a="1"/>
  <c r="D55" i="11" s="1"/>
  <c r="C55" i="11" a="1"/>
  <c r="C55" i="11" s="1"/>
  <c r="I54" i="11" a="1"/>
  <c r="I54" i="11" s="1"/>
  <c r="H54" i="11" a="1"/>
  <c r="H54" i="11" s="1"/>
  <c r="G54" i="11" a="1"/>
  <c r="G54" i="11" s="1"/>
  <c r="F54" i="11" a="1"/>
  <c r="F54" i="11" s="1"/>
  <c r="D54" i="11" a="1"/>
  <c r="D54" i="11" s="1"/>
  <c r="C54" i="11" a="1"/>
  <c r="C54" i="11" s="1"/>
  <c r="I53" i="11" a="1"/>
  <c r="I53" i="11" s="1"/>
  <c r="H53" i="11" a="1"/>
  <c r="H53" i="11" s="1"/>
  <c r="G53" i="11" a="1"/>
  <c r="G53" i="11" s="1"/>
  <c r="F53" i="11" a="1"/>
  <c r="F53" i="11" s="1"/>
  <c r="D53" i="11" a="1"/>
  <c r="D53" i="11" s="1"/>
  <c r="C53" i="11" a="1"/>
  <c r="C53" i="11" s="1"/>
  <c r="I52" i="11" a="1"/>
  <c r="I52" i="11" s="1"/>
  <c r="H52" i="11" a="1"/>
  <c r="H52" i="11" s="1"/>
  <c r="G52" i="11" a="1"/>
  <c r="G52" i="11" s="1"/>
  <c r="F52" i="11" a="1"/>
  <c r="F52" i="11" s="1"/>
  <c r="D52" i="11" a="1"/>
  <c r="D52" i="11" s="1"/>
  <c r="C52" i="11" a="1"/>
  <c r="C52" i="11" s="1"/>
  <c r="I51" i="11" a="1"/>
  <c r="I51" i="11" s="1"/>
  <c r="H51" i="11" a="1"/>
  <c r="H51" i="11" s="1"/>
  <c r="G51" i="11" a="1"/>
  <c r="G51" i="11" s="1"/>
  <c r="F51" i="11" a="1"/>
  <c r="F51" i="11" s="1"/>
  <c r="D51" i="11" a="1"/>
  <c r="D51" i="11" s="1"/>
  <c r="C51" i="11" a="1"/>
  <c r="C51" i="11" s="1"/>
  <c r="I50" i="11" a="1"/>
  <c r="I50" i="11" s="1"/>
  <c r="H50" i="11" a="1"/>
  <c r="H50" i="11" s="1"/>
  <c r="G50" i="11" a="1"/>
  <c r="G50" i="11" s="1"/>
  <c r="F50" i="11" a="1"/>
  <c r="F50" i="11" s="1"/>
  <c r="D50" i="11" a="1"/>
  <c r="D50" i="11" s="1"/>
  <c r="C50" i="11" a="1"/>
  <c r="C50" i="11" s="1"/>
  <c r="I49" i="11" a="1"/>
  <c r="I49" i="11" s="1"/>
  <c r="H49" i="11" a="1"/>
  <c r="H49" i="11" s="1"/>
  <c r="G49" i="11" a="1"/>
  <c r="G49" i="11" s="1"/>
  <c r="F49" i="11" a="1"/>
  <c r="F49" i="11" s="1"/>
  <c r="D49" i="11" a="1"/>
  <c r="D49" i="11" s="1"/>
  <c r="C49" i="11" a="1"/>
  <c r="C49" i="11" s="1"/>
  <c r="I48" i="11" a="1"/>
  <c r="I48" i="11" s="1"/>
  <c r="H48" i="11" a="1"/>
  <c r="H48" i="11" s="1"/>
  <c r="G48" i="11" a="1"/>
  <c r="G48" i="11" s="1"/>
  <c r="F48" i="11" a="1"/>
  <c r="F48" i="11" s="1"/>
  <c r="D48" i="11" a="1"/>
  <c r="D48" i="11" s="1"/>
  <c r="C48" i="11" a="1"/>
  <c r="C48" i="11" s="1"/>
  <c r="D43" i="11"/>
  <c r="C43" i="11"/>
  <c r="D44" i="11" s="1"/>
  <c r="M41" i="11" a="1"/>
  <c r="M41" i="11" s="1"/>
  <c r="L41" i="11" a="1"/>
  <c r="L41" i="11" s="1"/>
  <c r="J41" i="11" a="1"/>
  <c r="J41" i="11" s="1"/>
  <c r="K41" i="11" s="1"/>
  <c r="I41" i="11" a="1"/>
  <c r="I41" i="11" s="1"/>
  <c r="H41" i="11" a="1"/>
  <c r="H41" i="11" s="1"/>
  <c r="F41" i="11" a="1"/>
  <c r="F41" i="11" s="1"/>
  <c r="E41" i="11" a="1"/>
  <c r="E41" i="11" s="1"/>
  <c r="M40" i="11" a="1"/>
  <c r="M40" i="11" s="1"/>
  <c r="L40" i="11" a="1"/>
  <c r="L40" i="11" s="1"/>
  <c r="J40" i="11" a="1"/>
  <c r="J40" i="11" s="1"/>
  <c r="K40" i="11" s="1"/>
  <c r="I40" i="11" a="1"/>
  <c r="I40" i="11" s="1"/>
  <c r="H40" i="11" a="1"/>
  <c r="H40" i="11" s="1"/>
  <c r="F40" i="11" a="1"/>
  <c r="F40" i="11" s="1"/>
  <c r="E40" i="11" a="1"/>
  <c r="E40" i="11" s="1"/>
  <c r="M39" i="11" a="1"/>
  <c r="M39" i="11" s="1"/>
  <c r="L39" i="11" a="1"/>
  <c r="L39" i="11" s="1"/>
  <c r="J39" i="11" a="1"/>
  <c r="J39" i="11" s="1"/>
  <c r="K39" i="11" s="1"/>
  <c r="I39" i="11"/>
  <c r="I39" i="11" a="1"/>
  <c r="H39" i="11"/>
  <c r="H39" i="11" a="1"/>
  <c r="F39" i="11"/>
  <c r="F39" i="11" a="1"/>
  <c r="E39" i="11" a="1"/>
  <c r="E39" i="11" s="1"/>
  <c r="M38" i="11"/>
  <c r="M38" i="11" a="1"/>
  <c r="L38" i="11" a="1"/>
  <c r="L38" i="11" s="1"/>
  <c r="J38" i="11" a="1"/>
  <c r="J38" i="11" s="1"/>
  <c r="K38" i="11" s="1"/>
  <c r="I38" i="11" a="1"/>
  <c r="I38" i="11" s="1"/>
  <c r="H38" i="11" a="1"/>
  <c r="H38" i="11" s="1"/>
  <c r="F38" i="11" a="1"/>
  <c r="F38" i="11" s="1"/>
  <c r="E38" i="11" a="1"/>
  <c r="E38" i="11" s="1"/>
  <c r="M37" i="11" a="1"/>
  <c r="M37" i="11" s="1"/>
  <c r="L37" i="11" a="1"/>
  <c r="L37" i="11" s="1"/>
  <c r="J37" i="11" a="1"/>
  <c r="J37" i="11" s="1"/>
  <c r="K37" i="11" s="1"/>
  <c r="I37" i="11" a="1"/>
  <c r="I37" i="11" s="1"/>
  <c r="H37" i="11" a="1"/>
  <c r="H37" i="11" s="1"/>
  <c r="F37" i="11" a="1"/>
  <c r="F37" i="11" s="1"/>
  <c r="E37" i="11" a="1"/>
  <c r="E37" i="11" s="1"/>
  <c r="M36" i="11" a="1"/>
  <c r="M36" i="11" s="1"/>
  <c r="L36" i="11" a="1"/>
  <c r="L36" i="11" s="1"/>
  <c r="J36" i="11" a="1"/>
  <c r="J36" i="11" s="1"/>
  <c r="K36" i="11" s="1"/>
  <c r="I36" i="11" a="1"/>
  <c r="I36" i="11" s="1"/>
  <c r="H36" i="11" a="1"/>
  <c r="H36" i="11" s="1"/>
  <c r="F36" i="11" a="1"/>
  <c r="F36" i="11" s="1"/>
  <c r="E36" i="11" a="1"/>
  <c r="E36" i="11" s="1"/>
  <c r="M35" i="11" a="1"/>
  <c r="M35" i="11" s="1"/>
  <c r="L35" i="11" a="1"/>
  <c r="L35" i="11" s="1"/>
  <c r="J35" i="11"/>
  <c r="K35" i="11" s="1"/>
  <c r="J35" i="11" a="1"/>
  <c r="I35" i="11"/>
  <c r="I35" i="11" a="1"/>
  <c r="H35" i="11"/>
  <c r="H35" i="11" a="1"/>
  <c r="F35" i="11" a="1"/>
  <c r="F35" i="11" s="1"/>
  <c r="E35" i="11"/>
  <c r="E35" i="11" a="1"/>
  <c r="M34" i="11" a="1"/>
  <c r="M34" i="11" s="1"/>
  <c r="L34" i="11"/>
  <c r="L34" i="11" a="1"/>
  <c r="J34" i="11" a="1"/>
  <c r="J34" i="11" s="1"/>
  <c r="K34" i="11" s="1"/>
  <c r="I34" i="11" a="1"/>
  <c r="I34" i="11" s="1"/>
  <c r="H34" i="11" a="1"/>
  <c r="H34" i="11" s="1"/>
  <c r="F34" i="11" a="1"/>
  <c r="F34" i="11" s="1"/>
  <c r="E34" i="11" a="1"/>
  <c r="E34" i="11" s="1"/>
  <c r="M33" i="11" a="1"/>
  <c r="M33" i="11" s="1"/>
  <c r="L33" i="11" a="1"/>
  <c r="L33" i="11" s="1"/>
  <c r="J33" i="11" a="1"/>
  <c r="J33" i="11" s="1"/>
  <c r="K33" i="11" s="1"/>
  <c r="I33" i="11" a="1"/>
  <c r="I33" i="11" s="1"/>
  <c r="H33" i="11"/>
  <c r="H33" i="11" a="1"/>
  <c r="F33" i="11" a="1"/>
  <c r="F33" i="11" s="1"/>
  <c r="E33" i="11" a="1"/>
  <c r="E33" i="11" s="1"/>
  <c r="M32" i="11" a="1"/>
  <c r="M32" i="11" s="1"/>
  <c r="L32" i="11" a="1"/>
  <c r="L32" i="11" s="1"/>
  <c r="J32" i="11" a="1"/>
  <c r="J32" i="11" s="1"/>
  <c r="K32" i="11" s="1"/>
  <c r="I32" i="11" a="1"/>
  <c r="I32" i="11" s="1"/>
  <c r="H32" i="11" a="1"/>
  <c r="H32" i="11" s="1"/>
  <c r="F32" i="11" a="1"/>
  <c r="F32" i="11" s="1"/>
  <c r="E32" i="11" a="1"/>
  <c r="E32" i="11" s="1"/>
  <c r="M31" i="11" a="1"/>
  <c r="M31" i="11" s="1"/>
  <c r="L31" i="11" a="1"/>
  <c r="L31" i="11" s="1"/>
  <c r="J31" i="11" a="1"/>
  <c r="J31" i="11" s="1"/>
  <c r="K31" i="11" s="1"/>
  <c r="I31" i="11"/>
  <c r="I31" i="11" a="1"/>
  <c r="H31" i="11" a="1"/>
  <c r="H31" i="11" s="1"/>
  <c r="F31" i="11"/>
  <c r="F31" i="11" a="1"/>
  <c r="E31" i="11" a="1"/>
  <c r="E31" i="11" s="1"/>
  <c r="M30" i="11"/>
  <c r="M30" i="11" a="1"/>
  <c r="L30" i="11" a="1"/>
  <c r="L30" i="11" s="1"/>
  <c r="J30" i="11" a="1"/>
  <c r="J30" i="11" s="1"/>
  <c r="K30" i="11" s="1"/>
  <c r="I30" i="11" a="1"/>
  <c r="I30" i="11" s="1"/>
  <c r="H30" i="11" a="1"/>
  <c r="H30" i="11" s="1"/>
  <c r="F30" i="11" a="1"/>
  <c r="F30" i="11" s="1"/>
  <c r="E30" i="11" a="1"/>
  <c r="E30" i="11" s="1"/>
  <c r="M29" i="11" a="1"/>
  <c r="M29" i="11" s="1"/>
  <c r="L29" i="11" a="1"/>
  <c r="L29" i="11" s="1"/>
  <c r="J29" i="11" a="1"/>
  <c r="J29" i="11" s="1"/>
  <c r="K29" i="11" s="1"/>
  <c r="I29" i="11"/>
  <c r="I29" i="11" a="1"/>
  <c r="H29" i="11" a="1"/>
  <c r="H29" i="11" s="1"/>
  <c r="F29" i="11" a="1"/>
  <c r="F29" i="11" s="1"/>
  <c r="E29" i="11" a="1"/>
  <c r="E29" i="11" s="1"/>
  <c r="M28" i="11" a="1"/>
  <c r="M28" i="11" s="1"/>
  <c r="L28" i="11" a="1"/>
  <c r="L28" i="11" s="1"/>
  <c r="J28" i="11" a="1"/>
  <c r="J28" i="11" s="1"/>
  <c r="K28" i="11" s="1"/>
  <c r="I28" i="11" a="1"/>
  <c r="I28" i="11" s="1"/>
  <c r="H28" i="11" a="1"/>
  <c r="H28" i="11" s="1"/>
  <c r="F28" i="11" a="1"/>
  <c r="F28" i="11" s="1"/>
  <c r="E28" i="11" a="1"/>
  <c r="E28" i="11" s="1"/>
  <c r="M27" i="11" a="1"/>
  <c r="M27" i="11" s="1"/>
  <c r="L27" i="11" a="1"/>
  <c r="L27" i="11" s="1"/>
  <c r="J27" i="11"/>
  <c r="K27" i="11" s="1"/>
  <c r="J27" i="11" a="1"/>
  <c r="I27" i="11" a="1"/>
  <c r="I27" i="11" s="1"/>
  <c r="H27" i="11"/>
  <c r="H27" i="11" a="1"/>
  <c r="F27" i="11" a="1"/>
  <c r="F27" i="11" s="1"/>
  <c r="E27" i="11"/>
  <c r="E27" i="11" a="1"/>
  <c r="M26" i="11" a="1"/>
  <c r="M26" i="11" s="1"/>
  <c r="L26" i="11"/>
  <c r="L26" i="11" a="1"/>
  <c r="J26" i="11" a="1"/>
  <c r="J26" i="11" s="1"/>
  <c r="K26" i="11" s="1"/>
  <c r="I26" i="11" a="1"/>
  <c r="I26" i="11" s="1"/>
  <c r="H26" i="11" a="1"/>
  <c r="H26" i="11" s="1"/>
  <c r="F26" i="11" a="1"/>
  <c r="F26" i="11" s="1"/>
  <c r="E26" i="11" a="1"/>
  <c r="E26" i="11" s="1"/>
  <c r="M25" i="11" a="1"/>
  <c r="M25" i="11" s="1"/>
  <c r="L25" i="11" a="1"/>
  <c r="L25" i="11" s="1"/>
  <c r="J25" i="11" a="1"/>
  <c r="J25" i="11" s="1"/>
  <c r="K25" i="11" s="1"/>
  <c r="I25" i="11" a="1"/>
  <c r="I25" i="11" s="1"/>
  <c r="H25" i="11" a="1"/>
  <c r="H25" i="11" s="1"/>
  <c r="F25" i="11" a="1"/>
  <c r="F25" i="11" s="1"/>
  <c r="E25" i="11" a="1"/>
  <c r="E25" i="11" s="1"/>
  <c r="M24" i="11" a="1"/>
  <c r="M24" i="11" s="1"/>
  <c r="L24" i="11" a="1"/>
  <c r="L24" i="11" s="1"/>
  <c r="J24" i="11" a="1"/>
  <c r="J24" i="11" s="1"/>
  <c r="K24" i="11" s="1"/>
  <c r="I24" i="11" a="1"/>
  <c r="I24" i="11" s="1"/>
  <c r="H24" i="11" a="1"/>
  <c r="H24" i="11" s="1"/>
  <c r="F24" i="11" a="1"/>
  <c r="F24" i="11" s="1"/>
  <c r="E24" i="11" a="1"/>
  <c r="E24" i="11" s="1"/>
  <c r="M23" i="11" a="1"/>
  <c r="M23" i="11" s="1"/>
  <c r="L23" i="11" a="1"/>
  <c r="L23" i="11" s="1"/>
  <c r="J23" i="11" a="1"/>
  <c r="J23" i="11" s="1"/>
  <c r="K23" i="11" s="1"/>
  <c r="I23" i="11"/>
  <c r="I23" i="11" a="1"/>
  <c r="H23" i="11"/>
  <c r="H23" i="11" a="1"/>
  <c r="F23" i="11"/>
  <c r="F23" i="11" a="1"/>
  <c r="E23" i="11" a="1"/>
  <c r="E23" i="11" s="1"/>
  <c r="M22" i="11"/>
  <c r="M22" i="11" a="1"/>
  <c r="L22" i="11"/>
  <c r="L22" i="11" a="1"/>
  <c r="J22" i="11" a="1"/>
  <c r="J22" i="11" s="1"/>
  <c r="K22" i="11" s="1"/>
  <c r="I22" i="11" a="1"/>
  <c r="I22" i="11" s="1"/>
  <c r="H22" i="11" a="1"/>
  <c r="H22" i="11" s="1"/>
  <c r="F22" i="11" a="1"/>
  <c r="F22" i="11" s="1"/>
  <c r="E22" i="11" a="1"/>
  <c r="E22" i="11" s="1"/>
  <c r="M21" i="11" a="1"/>
  <c r="M21" i="11" s="1"/>
  <c r="L21" i="11" a="1"/>
  <c r="L21" i="11" s="1"/>
  <c r="J21" i="11" a="1"/>
  <c r="J21" i="11" s="1"/>
  <c r="K21" i="11" s="1"/>
  <c r="I21" i="11" a="1"/>
  <c r="I21" i="11" s="1"/>
  <c r="H21" i="11" a="1"/>
  <c r="H21" i="11" s="1"/>
  <c r="F21" i="11" a="1"/>
  <c r="F21" i="11" s="1"/>
  <c r="E21" i="11" a="1"/>
  <c r="E21" i="11" s="1"/>
  <c r="M20" i="11" a="1"/>
  <c r="M20" i="11" s="1"/>
  <c r="L20" i="11" a="1"/>
  <c r="L20" i="11" s="1"/>
  <c r="J20" i="11" a="1"/>
  <c r="J20" i="11" s="1"/>
  <c r="K20" i="11" s="1"/>
  <c r="I20" i="11" a="1"/>
  <c r="I20" i="11" s="1"/>
  <c r="H20" i="11" a="1"/>
  <c r="H20" i="11" s="1"/>
  <c r="F20" i="11" a="1"/>
  <c r="F20" i="11" s="1"/>
  <c r="E20" i="11" a="1"/>
  <c r="E20" i="11" s="1"/>
  <c r="M19" i="11" a="1"/>
  <c r="M19" i="11" s="1"/>
  <c r="L19" i="11" a="1"/>
  <c r="L19" i="11" s="1"/>
  <c r="J19" i="11"/>
  <c r="K19" i="11" s="1"/>
  <c r="J19" i="11" a="1"/>
  <c r="I19" i="11"/>
  <c r="I19" i="11" a="1"/>
  <c r="H19" i="11"/>
  <c r="H19" i="11" a="1"/>
  <c r="F19" i="11" a="1"/>
  <c r="F19" i="11" s="1"/>
  <c r="E19" i="11" a="1"/>
  <c r="E19" i="11" s="1"/>
  <c r="M18" i="11" a="1"/>
  <c r="M18" i="11" s="1"/>
  <c r="L18" i="11" a="1"/>
  <c r="L18" i="11" s="1"/>
  <c r="J18" i="11" a="1"/>
  <c r="J18" i="11" s="1"/>
  <c r="K18" i="11" s="1"/>
  <c r="I18" i="11" a="1"/>
  <c r="I18" i="11" s="1"/>
  <c r="H18" i="11" a="1"/>
  <c r="H18" i="11" s="1"/>
  <c r="F18" i="11" a="1"/>
  <c r="F18" i="11" s="1"/>
  <c r="E18" i="11" a="1"/>
  <c r="E18" i="11" s="1"/>
  <c r="M17" i="11" a="1"/>
  <c r="M17" i="11" s="1"/>
  <c r="L17" i="11" a="1"/>
  <c r="L17" i="11" s="1"/>
  <c r="J17" i="11"/>
  <c r="K17" i="11" s="1"/>
  <c r="J17" i="11" a="1"/>
  <c r="I17" i="11" a="1"/>
  <c r="I17" i="11" s="1"/>
  <c r="H17" i="11" a="1"/>
  <c r="H17" i="11" s="1"/>
  <c r="F17" i="11" a="1"/>
  <c r="F17" i="11" s="1"/>
  <c r="E17" i="11" a="1"/>
  <c r="E17" i="11" s="1"/>
  <c r="M16" i="11" a="1"/>
  <c r="M16" i="11" s="1"/>
  <c r="L16" i="11" a="1"/>
  <c r="L16" i="11" s="1"/>
  <c r="J16" i="11" a="1"/>
  <c r="J16" i="11" s="1"/>
  <c r="K16" i="11" s="1"/>
  <c r="I16" i="11" a="1"/>
  <c r="I16" i="11" s="1"/>
  <c r="H16" i="11" a="1"/>
  <c r="H16" i="11" s="1"/>
  <c r="F16" i="11" a="1"/>
  <c r="F16" i="11" s="1"/>
  <c r="E16" i="11" a="1"/>
  <c r="E16" i="11" s="1"/>
  <c r="M15" i="11" a="1"/>
  <c r="M15" i="11" s="1"/>
  <c r="L15" i="11" a="1"/>
  <c r="L15" i="11" s="1"/>
  <c r="J15" i="11" a="1"/>
  <c r="J15" i="11" s="1"/>
  <c r="K15" i="11" s="1"/>
  <c r="I15" i="11" a="1"/>
  <c r="I15" i="11" s="1"/>
  <c r="H15" i="11" a="1"/>
  <c r="H15" i="11" s="1"/>
  <c r="F15" i="11"/>
  <c r="F15" i="11" a="1"/>
  <c r="E15" i="11" a="1"/>
  <c r="E15" i="11" s="1"/>
  <c r="M14" i="11"/>
  <c r="M14" i="11" a="1"/>
  <c r="L14" i="11" a="1"/>
  <c r="L14" i="11" s="1"/>
  <c r="J14" i="11" a="1"/>
  <c r="J14" i="11" s="1"/>
  <c r="K14" i="11" s="1"/>
  <c r="I14" i="11" a="1"/>
  <c r="I14" i="11" s="1"/>
  <c r="H14" i="11" a="1"/>
  <c r="H14" i="11" s="1"/>
  <c r="F14" i="11" a="1"/>
  <c r="F14" i="11" s="1"/>
  <c r="E14" i="11" a="1"/>
  <c r="E14" i="11" s="1"/>
  <c r="M13" i="11" a="1"/>
  <c r="M13" i="11" s="1"/>
  <c r="L13" i="11" a="1"/>
  <c r="L13" i="11" s="1"/>
  <c r="J13" i="11"/>
  <c r="K13" i="11" s="1"/>
  <c r="J13" i="11" a="1"/>
  <c r="I13" i="11"/>
  <c r="I13" i="11" a="1"/>
  <c r="H13" i="11" a="1"/>
  <c r="H13" i="11" s="1"/>
  <c r="F13" i="11" a="1"/>
  <c r="F13" i="11" s="1"/>
  <c r="E13" i="11" a="1"/>
  <c r="E13" i="11" s="1"/>
  <c r="M12" i="11" a="1"/>
  <c r="M12" i="11" s="1"/>
  <c r="L12" i="11" a="1"/>
  <c r="L12" i="11" s="1"/>
  <c r="J12" i="11" a="1"/>
  <c r="J12" i="11" s="1"/>
  <c r="K12" i="11" s="1"/>
  <c r="I12" i="11" a="1"/>
  <c r="I12" i="11" s="1"/>
  <c r="H12" i="11" a="1"/>
  <c r="H12" i="11" s="1"/>
  <c r="F12" i="11" a="1"/>
  <c r="F12" i="11" s="1"/>
  <c r="E12" i="11" a="1"/>
  <c r="E12" i="11" s="1"/>
  <c r="I57" i="10" a="1"/>
  <c r="I57" i="10" s="1"/>
  <c r="H57" i="10" a="1"/>
  <c r="H57" i="10" s="1"/>
  <c r="G57" i="10" a="1"/>
  <c r="G57" i="10" s="1"/>
  <c r="F57" i="10" a="1"/>
  <c r="F57" i="10" s="1"/>
  <c r="D57" i="10" a="1"/>
  <c r="D57" i="10" s="1"/>
  <c r="C57" i="10" a="1"/>
  <c r="C57" i="10" s="1"/>
  <c r="I56" i="10" a="1"/>
  <c r="I56" i="10" s="1"/>
  <c r="H56" i="10" a="1"/>
  <c r="H56" i="10" s="1"/>
  <c r="G56" i="10" a="1"/>
  <c r="G56" i="10" s="1"/>
  <c r="F56" i="10" a="1"/>
  <c r="F56" i="10" s="1"/>
  <c r="D56" i="10" a="1"/>
  <c r="D56" i="10" s="1"/>
  <c r="C56" i="10" a="1"/>
  <c r="C56" i="10" s="1"/>
  <c r="I55" i="10" a="1"/>
  <c r="I55" i="10" s="1"/>
  <c r="H55" i="10" a="1"/>
  <c r="H55" i="10" s="1"/>
  <c r="G55" i="10" a="1"/>
  <c r="G55" i="10" s="1"/>
  <c r="F55" i="10" a="1"/>
  <c r="F55" i="10" s="1"/>
  <c r="D55" i="10" a="1"/>
  <c r="D55" i="10" s="1"/>
  <c r="C55" i="10" a="1"/>
  <c r="C55" i="10" s="1"/>
  <c r="I54" i="10" a="1"/>
  <c r="I54" i="10" s="1"/>
  <c r="H54" i="10" a="1"/>
  <c r="H54" i="10" s="1"/>
  <c r="G54" i="10" a="1"/>
  <c r="G54" i="10" s="1"/>
  <c r="F54" i="10" a="1"/>
  <c r="F54" i="10" s="1"/>
  <c r="D54" i="10" a="1"/>
  <c r="D54" i="10" s="1"/>
  <c r="C54" i="10" a="1"/>
  <c r="C54" i="10" s="1"/>
  <c r="I53" i="10" a="1"/>
  <c r="I53" i="10" s="1"/>
  <c r="H53" i="10" a="1"/>
  <c r="H53" i="10" s="1"/>
  <c r="G53" i="10" a="1"/>
  <c r="G53" i="10" s="1"/>
  <c r="F53" i="10" a="1"/>
  <c r="F53" i="10" s="1"/>
  <c r="D53" i="10" a="1"/>
  <c r="D53" i="10" s="1"/>
  <c r="C53" i="10" a="1"/>
  <c r="C53" i="10" s="1"/>
  <c r="I52" i="10" a="1"/>
  <c r="I52" i="10" s="1"/>
  <c r="H52" i="10" a="1"/>
  <c r="H52" i="10" s="1"/>
  <c r="G52" i="10" a="1"/>
  <c r="G52" i="10" s="1"/>
  <c r="F52" i="10" a="1"/>
  <c r="F52" i="10" s="1"/>
  <c r="D52" i="10" a="1"/>
  <c r="D52" i="10" s="1"/>
  <c r="C52" i="10" a="1"/>
  <c r="C52" i="10" s="1"/>
  <c r="I51" i="10" a="1"/>
  <c r="I51" i="10" s="1"/>
  <c r="H51" i="10" a="1"/>
  <c r="H51" i="10" s="1"/>
  <c r="G51" i="10" a="1"/>
  <c r="G51" i="10" s="1"/>
  <c r="F51" i="10" a="1"/>
  <c r="F51" i="10" s="1"/>
  <c r="D51" i="10" a="1"/>
  <c r="D51" i="10" s="1"/>
  <c r="C51" i="10" a="1"/>
  <c r="C51" i="10" s="1"/>
  <c r="I50" i="10" a="1"/>
  <c r="I50" i="10" s="1"/>
  <c r="H50" i="10" a="1"/>
  <c r="H50" i="10" s="1"/>
  <c r="G50" i="10" a="1"/>
  <c r="G50" i="10" s="1"/>
  <c r="F50" i="10" a="1"/>
  <c r="F50" i="10" s="1"/>
  <c r="D50" i="10" a="1"/>
  <c r="D50" i="10" s="1"/>
  <c r="C50" i="10" a="1"/>
  <c r="C50" i="10" s="1"/>
  <c r="I49" i="10" a="1"/>
  <c r="I49" i="10" s="1"/>
  <c r="H49" i="10" a="1"/>
  <c r="H49" i="10" s="1"/>
  <c r="G49" i="10" a="1"/>
  <c r="G49" i="10" s="1"/>
  <c r="F49" i="10" a="1"/>
  <c r="F49" i="10" s="1"/>
  <c r="D49" i="10" a="1"/>
  <c r="D49" i="10" s="1"/>
  <c r="C49" i="10" a="1"/>
  <c r="C49" i="10" s="1"/>
  <c r="I48" i="10" a="1"/>
  <c r="I48" i="10" s="1"/>
  <c r="H48" i="10" a="1"/>
  <c r="H48" i="10" s="1"/>
  <c r="G48" i="10" a="1"/>
  <c r="G48" i="10" s="1"/>
  <c r="F48" i="10" a="1"/>
  <c r="F48" i="10" s="1"/>
  <c r="D48" i="10" a="1"/>
  <c r="D48" i="10" s="1"/>
  <c r="C48" i="10" a="1"/>
  <c r="C48" i="10" s="1"/>
  <c r="D43" i="10"/>
  <c r="C43" i="10"/>
  <c r="M41" i="10" a="1"/>
  <c r="M41" i="10" s="1"/>
  <c r="L41" i="10" a="1"/>
  <c r="L41" i="10" s="1"/>
  <c r="J41" i="10" a="1"/>
  <c r="J41" i="10" s="1"/>
  <c r="K41" i="10" s="1"/>
  <c r="I41" i="10" a="1"/>
  <c r="I41" i="10" s="1"/>
  <c r="H41" i="10" a="1"/>
  <c r="H41" i="10" s="1"/>
  <c r="F41" i="10" a="1"/>
  <c r="F41" i="10" s="1"/>
  <c r="E41" i="10" a="1"/>
  <c r="E41" i="10" s="1"/>
  <c r="M40" i="10" a="1"/>
  <c r="M40" i="10" s="1"/>
  <c r="L40" i="10" a="1"/>
  <c r="L40" i="10" s="1"/>
  <c r="J40" i="10" a="1"/>
  <c r="J40" i="10" s="1"/>
  <c r="K40" i="10" s="1"/>
  <c r="I40" i="10" a="1"/>
  <c r="I40" i="10" s="1"/>
  <c r="H40" i="10" a="1"/>
  <c r="H40" i="10" s="1"/>
  <c r="F40" i="10" a="1"/>
  <c r="F40" i="10" s="1"/>
  <c r="E40" i="10" a="1"/>
  <c r="E40" i="10" s="1"/>
  <c r="M39" i="10" a="1"/>
  <c r="M39" i="10" s="1"/>
  <c r="L39" i="10" a="1"/>
  <c r="L39" i="10" s="1"/>
  <c r="J39" i="10" a="1"/>
  <c r="J39" i="10" s="1"/>
  <c r="K39" i="10" s="1"/>
  <c r="I39" i="10" a="1"/>
  <c r="I39" i="10" s="1"/>
  <c r="H39" i="10" a="1"/>
  <c r="H39" i="10" s="1"/>
  <c r="F39" i="10" a="1"/>
  <c r="F39" i="10" s="1"/>
  <c r="E39" i="10" a="1"/>
  <c r="E39" i="10" s="1"/>
  <c r="M38" i="10" a="1"/>
  <c r="M38" i="10" s="1"/>
  <c r="L38" i="10" a="1"/>
  <c r="L38" i="10" s="1"/>
  <c r="J38" i="10" a="1"/>
  <c r="J38" i="10" s="1"/>
  <c r="K38" i="10" s="1"/>
  <c r="I38" i="10" a="1"/>
  <c r="I38" i="10" s="1"/>
  <c r="H38" i="10" a="1"/>
  <c r="H38" i="10" s="1"/>
  <c r="F38" i="10" a="1"/>
  <c r="F38" i="10" s="1"/>
  <c r="E38" i="10" a="1"/>
  <c r="E38" i="10" s="1"/>
  <c r="M37" i="10" a="1"/>
  <c r="M37" i="10" s="1"/>
  <c r="L37" i="10" a="1"/>
  <c r="L37" i="10" s="1"/>
  <c r="J37" i="10" a="1"/>
  <c r="J37" i="10" s="1"/>
  <c r="K37" i="10" s="1"/>
  <c r="I37" i="10" a="1"/>
  <c r="I37" i="10" s="1"/>
  <c r="H37" i="10" a="1"/>
  <c r="H37" i="10" s="1"/>
  <c r="F37" i="10" a="1"/>
  <c r="F37" i="10" s="1"/>
  <c r="E37" i="10" a="1"/>
  <c r="E37" i="10" s="1"/>
  <c r="M36" i="10" a="1"/>
  <c r="M36" i="10" s="1"/>
  <c r="L36" i="10" a="1"/>
  <c r="L36" i="10" s="1"/>
  <c r="J36" i="10" a="1"/>
  <c r="J36" i="10" s="1"/>
  <c r="K36" i="10" s="1"/>
  <c r="I36" i="10" a="1"/>
  <c r="I36" i="10" s="1"/>
  <c r="H36" i="10" a="1"/>
  <c r="H36" i="10" s="1"/>
  <c r="F36" i="10" a="1"/>
  <c r="F36" i="10" s="1"/>
  <c r="E36" i="10" a="1"/>
  <c r="E36" i="10" s="1"/>
  <c r="M35" i="10" a="1"/>
  <c r="M35" i="10" s="1"/>
  <c r="L35" i="10" a="1"/>
  <c r="L35" i="10" s="1"/>
  <c r="J35" i="10" a="1"/>
  <c r="J35" i="10" s="1"/>
  <c r="K35" i="10" s="1"/>
  <c r="I35" i="10" a="1"/>
  <c r="I35" i="10" s="1"/>
  <c r="H35" i="10" a="1"/>
  <c r="H35" i="10" s="1"/>
  <c r="F35" i="10" a="1"/>
  <c r="F35" i="10" s="1"/>
  <c r="E35" i="10" a="1"/>
  <c r="E35" i="10" s="1"/>
  <c r="M34" i="10" a="1"/>
  <c r="M34" i="10" s="1"/>
  <c r="L34" i="10" a="1"/>
  <c r="L34" i="10" s="1"/>
  <c r="J34" i="10" a="1"/>
  <c r="J34" i="10" s="1"/>
  <c r="K34" i="10" s="1"/>
  <c r="I34" i="10" a="1"/>
  <c r="I34" i="10" s="1"/>
  <c r="H34" i="10" a="1"/>
  <c r="H34" i="10" s="1"/>
  <c r="F34" i="10" a="1"/>
  <c r="F34" i="10" s="1"/>
  <c r="E34" i="10" a="1"/>
  <c r="E34" i="10" s="1"/>
  <c r="M33" i="10" a="1"/>
  <c r="M33" i="10" s="1"/>
  <c r="L33" i="10" a="1"/>
  <c r="L33" i="10" s="1"/>
  <c r="J33" i="10" a="1"/>
  <c r="J33" i="10" s="1"/>
  <c r="K33" i="10" s="1"/>
  <c r="I33" i="10" a="1"/>
  <c r="I33" i="10" s="1"/>
  <c r="H33" i="10" a="1"/>
  <c r="H33" i="10" s="1"/>
  <c r="F33" i="10" a="1"/>
  <c r="F33" i="10" s="1"/>
  <c r="E33" i="10" a="1"/>
  <c r="E33" i="10" s="1"/>
  <c r="M32" i="10" a="1"/>
  <c r="M32" i="10" s="1"/>
  <c r="L32" i="10" a="1"/>
  <c r="L32" i="10" s="1"/>
  <c r="J32" i="10" a="1"/>
  <c r="J32" i="10" s="1"/>
  <c r="K32" i="10" s="1"/>
  <c r="I32" i="10" a="1"/>
  <c r="I32" i="10" s="1"/>
  <c r="H32" i="10" a="1"/>
  <c r="H32" i="10" s="1"/>
  <c r="F32" i="10" a="1"/>
  <c r="F32" i="10" s="1"/>
  <c r="E32" i="10" a="1"/>
  <c r="E32" i="10" s="1"/>
  <c r="M31" i="10" a="1"/>
  <c r="M31" i="10" s="1"/>
  <c r="L31" i="10" a="1"/>
  <c r="L31" i="10" s="1"/>
  <c r="J31" i="10" a="1"/>
  <c r="J31" i="10" s="1"/>
  <c r="K31" i="10" s="1"/>
  <c r="I31" i="10" a="1"/>
  <c r="I31" i="10" s="1"/>
  <c r="H31" i="10" a="1"/>
  <c r="H31" i="10" s="1"/>
  <c r="F31" i="10" a="1"/>
  <c r="F31" i="10" s="1"/>
  <c r="E31" i="10" a="1"/>
  <c r="E31" i="10" s="1"/>
  <c r="M30" i="10" a="1"/>
  <c r="M30" i="10" s="1"/>
  <c r="L30" i="10" a="1"/>
  <c r="L30" i="10" s="1"/>
  <c r="J30" i="10" a="1"/>
  <c r="J30" i="10" s="1"/>
  <c r="K30" i="10" s="1"/>
  <c r="I30" i="10" a="1"/>
  <c r="I30" i="10" s="1"/>
  <c r="H30" i="10" a="1"/>
  <c r="H30" i="10" s="1"/>
  <c r="F30" i="10" a="1"/>
  <c r="F30" i="10" s="1"/>
  <c r="E30" i="10" a="1"/>
  <c r="E30" i="10" s="1"/>
  <c r="M29" i="10" a="1"/>
  <c r="M29" i="10" s="1"/>
  <c r="L29" i="10" a="1"/>
  <c r="L29" i="10" s="1"/>
  <c r="J29" i="10" a="1"/>
  <c r="J29" i="10" s="1"/>
  <c r="K29" i="10" s="1"/>
  <c r="I29" i="10" a="1"/>
  <c r="I29" i="10" s="1"/>
  <c r="H29" i="10" a="1"/>
  <c r="H29" i="10" s="1"/>
  <c r="F29" i="10" a="1"/>
  <c r="F29" i="10" s="1"/>
  <c r="E29" i="10" a="1"/>
  <c r="E29" i="10" s="1"/>
  <c r="M28" i="10" a="1"/>
  <c r="M28" i="10" s="1"/>
  <c r="L28" i="10" a="1"/>
  <c r="L28" i="10" s="1"/>
  <c r="J28" i="10" a="1"/>
  <c r="J28" i="10" s="1"/>
  <c r="K28" i="10" s="1"/>
  <c r="I28" i="10" a="1"/>
  <c r="I28" i="10" s="1"/>
  <c r="H28" i="10" a="1"/>
  <c r="H28" i="10" s="1"/>
  <c r="F28" i="10" a="1"/>
  <c r="F28" i="10" s="1"/>
  <c r="E28" i="10" a="1"/>
  <c r="E28" i="10" s="1"/>
  <c r="M27" i="10" a="1"/>
  <c r="M27" i="10" s="1"/>
  <c r="L27" i="10" a="1"/>
  <c r="L27" i="10" s="1"/>
  <c r="J27" i="10" a="1"/>
  <c r="J27" i="10" s="1"/>
  <c r="K27" i="10" s="1"/>
  <c r="I27" i="10" a="1"/>
  <c r="I27" i="10" s="1"/>
  <c r="H27" i="10" a="1"/>
  <c r="H27" i="10" s="1"/>
  <c r="F27" i="10" a="1"/>
  <c r="F27" i="10" s="1"/>
  <c r="E27" i="10" a="1"/>
  <c r="E27" i="10" s="1"/>
  <c r="M26" i="10" a="1"/>
  <c r="M26" i="10" s="1"/>
  <c r="L26" i="10" a="1"/>
  <c r="L26" i="10" s="1"/>
  <c r="J26" i="10" a="1"/>
  <c r="J26" i="10" s="1"/>
  <c r="K26" i="10" s="1"/>
  <c r="I26" i="10" a="1"/>
  <c r="I26" i="10" s="1"/>
  <c r="H26" i="10" a="1"/>
  <c r="H26" i="10" s="1"/>
  <c r="F26" i="10" a="1"/>
  <c r="F26" i="10" s="1"/>
  <c r="E26" i="10" a="1"/>
  <c r="E26" i="10" s="1"/>
  <c r="M25" i="10" a="1"/>
  <c r="M25" i="10" s="1"/>
  <c r="L25" i="10" a="1"/>
  <c r="L25" i="10" s="1"/>
  <c r="J25" i="10" a="1"/>
  <c r="J25" i="10" s="1"/>
  <c r="K25" i="10" s="1"/>
  <c r="I25" i="10" a="1"/>
  <c r="I25" i="10" s="1"/>
  <c r="H25" i="10" a="1"/>
  <c r="H25" i="10" s="1"/>
  <c r="F25" i="10" a="1"/>
  <c r="F25" i="10" s="1"/>
  <c r="E25" i="10" a="1"/>
  <c r="E25" i="10" s="1"/>
  <c r="M24" i="10" a="1"/>
  <c r="M24" i="10" s="1"/>
  <c r="L24" i="10" a="1"/>
  <c r="L24" i="10" s="1"/>
  <c r="J24" i="10" a="1"/>
  <c r="J24" i="10" s="1"/>
  <c r="K24" i="10" s="1"/>
  <c r="I24" i="10" a="1"/>
  <c r="I24" i="10" s="1"/>
  <c r="H24" i="10" a="1"/>
  <c r="H24" i="10" s="1"/>
  <c r="F24" i="10" a="1"/>
  <c r="F24" i="10" s="1"/>
  <c r="E24" i="10" a="1"/>
  <c r="E24" i="10" s="1"/>
  <c r="M23" i="10" a="1"/>
  <c r="M23" i="10" s="1"/>
  <c r="L23" i="10" a="1"/>
  <c r="L23" i="10" s="1"/>
  <c r="J23" i="10" a="1"/>
  <c r="J23" i="10" s="1"/>
  <c r="K23" i="10" s="1"/>
  <c r="I23" i="10" a="1"/>
  <c r="I23" i="10" s="1"/>
  <c r="H23" i="10" a="1"/>
  <c r="H23" i="10" s="1"/>
  <c r="F23" i="10" a="1"/>
  <c r="F23" i="10" s="1"/>
  <c r="E23" i="10" a="1"/>
  <c r="E23" i="10" s="1"/>
  <c r="M22" i="10" a="1"/>
  <c r="M22" i="10" s="1"/>
  <c r="L22" i="10" a="1"/>
  <c r="L22" i="10" s="1"/>
  <c r="J22" i="10" a="1"/>
  <c r="J22" i="10" s="1"/>
  <c r="K22" i="10" s="1"/>
  <c r="I22" i="10" a="1"/>
  <c r="I22" i="10" s="1"/>
  <c r="H22" i="10" a="1"/>
  <c r="H22" i="10" s="1"/>
  <c r="F22" i="10" a="1"/>
  <c r="F22" i="10" s="1"/>
  <c r="E22" i="10" a="1"/>
  <c r="E22" i="10" s="1"/>
  <c r="M21" i="10" a="1"/>
  <c r="M21" i="10" s="1"/>
  <c r="L21" i="10" a="1"/>
  <c r="L21" i="10" s="1"/>
  <c r="J21" i="10" a="1"/>
  <c r="J21" i="10" s="1"/>
  <c r="K21" i="10" s="1"/>
  <c r="I21" i="10" a="1"/>
  <c r="I21" i="10" s="1"/>
  <c r="H21" i="10" a="1"/>
  <c r="H21" i="10" s="1"/>
  <c r="F21" i="10" a="1"/>
  <c r="F21" i="10" s="1"/>
  <c r="E21" i="10" a="1"/>
  <c r="E21" i="10" s="1"/>
  <c r="M20" i="10" a="1"/>
  <c r="M20" i="10" s="1"/>
  <c r="L20" i="10" a="1"/>
  <c r="L20" i="10" s="1"/>
  <c r="J20" i="10" a="1"/>
  <c r="J20" i="10" s="1"/>
  <c r="K20" i="10" s="1"/>
  <c r="I20" i="10" a="1"/>
  <c r="I20" i="10" s="1"/>
  <c r="H20" i="10" a="1"/>
  <c r="H20" i="10" s="1"/>
  <c r="F20" i="10" a="1"/>
  <c r="F20" i="10" s="1"/>
  <c r="E20" i="10" a="1"/>
  <c r="E20" i="10" s="1"/>
  <c r="M19" i="10" a="1"/>
  <c r="M19" i="10" s="1"/>
  <c r="L19" i="10" a="1"/>
  <c r="L19" i="10" s="1"/>
  <c r="J19" i="10" a="1"/>
  <c r="J19" i="10" s="1"/>
  <c r="K19" i="10" s="1"/>
  <c r="I19" i="10" a="1"/>
  <c r="I19" i="10" s="1"/>
  <c r="H19" i="10" a="1"/>
  <c r="H19" i="10" s="1"/>
  <c r="F19" i="10" a="1"/>
  <c r="F19" i="10" s="1"/>
  <c r="E19" i="10" a="1"/>
  <c r="E19" i="10" s="1"/>
  <c r="M18" i="10" a="1"/>
  <c r="M18" i="10" s="1"/>
  <c r="L18" i="10" a="1"/>
  <c r="L18" i="10" s="1"/>
  <c r="J18" i="10" a="1"/>
  <c r="J18" i="10" s="1"/>
  <c r="K18" i="10" s="1"/>
  <c r="I18" i="10" a="1"/>
  <c r="I18" i="10" s="1"/>
  <c r="H18" i="10" a="1"/>
  <c r="H18" i="10" s="1"/>
  <c r="F18" i="10" a="1"/>
  <c r="F18" i="10" s="1"/>
  <c r="E18" i="10" a="1"/>
  <c r="E18" i="10" s="1"/>
  <c r="M17" i="10" a="1"/>
  <c r="M17" i="10" s="1"/>
  <c r="L17" i="10" a="1"/>
  <c r="L17" i="10" s="1"/>
  <c r="J17" i="10" a="1"/>
  <c r="J17" i="10" s="1"/>
  <c r="K17" i="10" s="1"/>
  <c r="I17" i="10" a="1"/>
  <c r="I17" i="10" s="1"/>
  <c r="H17" i="10" a="1"/>
  <c r="H17" i="10" s="1"/>
  <c r="F17" i="10" a="1"/>
  <c r="F17" i="10" s="1"/>
  <c r="E17" i="10" a="1"/>
  <c r="E17" i="10" s="1"/>
  <c r="M16" i="10" a="1"/>
  <c r="M16" i="10" s="1"/>
  <c r="L16" i="10" a="1"/>
  <c r="L16" i="10" s="1"/>
  <c r="J16" i="10" a="1"/>
  <c r="J16" i="10" s="1"/>
  <c r="K16" i="10" s="1"/>
  <c r="I16" i="10" a="1"/>
  <c r="I16" i="10" s="1"/>
  <c r="H16" i="10" a="1"/>
  <c r="H16" i="10" s="1"/>
  <c r="F16" i="10" a="1"/>
  <c r="F16" i="10" s="1"/>
  <c r="E16" i="10" a="1"/>
  <c r="E16" i="10" s="1"/>
  <c r="M15" i="10" a="1"/>
  <c r="M15" i="10" s="1"/>
  <c r="L15" i="10" a="1"/>
  <c r="L15" i="10" s="1"/>
  <c r="J15" i="10" a="1"/>
  <c r="J15" i="10" s="1"/>
  <c r="K15" i="10" s="1"/>
  <c r="I15" i="10" a="1"/>
  <c r="I15" i="10" s="1"/>
  <c r="H15" i="10" a="1"/>
  <c r="H15" i="10" s="1"/>
  <c r="F15" i="10" a="1"/>
  <c r="F15" i="10" s="1"/>
  <c r="E15" i="10" a="1"/>
  <c r="E15" i="10" s="1"/>
  <c r="M14" i="10" a="1"/>
  <c r="M14" i="10" s="1"/>
  <c r="L14" i="10" a="1"/>
  <c r="L14" i="10" s="1"/>
  <c r="J14" i="10" a="1"/>
  <c r="J14" i="10" s="1"/>
  <c r="K14" i="10" s="1"/>
  <c r="I14" i="10" a="1"/>
  <c r="I14" i="10" s="1"/>
  <c r="H14" i="10" a="1"/>
  <c r="H14" i="10" s="1"/>
  <c r="F14" i="10" a="1"/>
  <c r="F14" i="10" s="1"/>
  <c r="E14" i="10" a="1"/>
  <c r="E14" i="10" s="1"/>
  <c r="M13" i="10" a="1"/>
  <c r="M13" i="10" s="1"/>
  <c r="L13" i="10" a="1"/>
  <c r="L13" i="10" s="1"/>
  <c r="J13" i="10" a="1"/>
  <c r="J13" i="10" s="1"/>
  <c r="K13" i="10" s="1"/>
  <c r="I13" i="10" a="1"/>
  <c r="I13" i="10" s="1"/>
  <c r="H13" i="10" a="1"/>
  <c r="H13" i="10" s="1"/>
  <c r="F13" i="10" a="1"/>
  <c r="F13" i="10" s="1"/>
  <c r="E13" i="10" a="1"/>
  <c r="E13" i="10" s="1"/>
  <c r="M12" i="10" a="1"/>
  <c r="M12" i="10" s="1"/>
  <c r="L12" i="10" a="1"/>
  <c r="L12" i="10" s="1"/>
  <c r="J12" i="10" a="1"/>
  <c r="J12" i="10" s="1"/>
  <c r="K12" i="10" s="1"/>
  <c r="I12" i="10" a="1"/>
  <c r="I12" i="10" s="1"/>
  <c r="H12" i="10" a="1"/>
  <c r="H12" i="10" s="1"/>
  <c r="F12" i="10" a="1"/>
  <c r="F12" i="10" s="1"/>
  <c r="E12" i="10" a="1"/>
  <c r="E12" i="10" s="1"/>
  <c r="N1" i="2" a="1"/>
  <c r="N1" i="2" s="1"/>
  <c r="M1" i="2" a="1"/>
  <c r="M1" i="2" s="1"/>
  <c r="I49" i="9" a="1"/>
  <c r="I49" i="9" s="1"/>
  <c r="I50" i="9" a="1"/>
  <c r="I50" i="9" s="1"/>
  <c r="I51" i="9" a="1"/>
  <c r="I51" i="9" s="1"/>
  <c r="I52" i="9" a="1"/>
  <c r="I52" i="9" s="1"/>
  <c r="I53" i="9" a="1"/>
  <c r="I53" i="9" s="1"/>
  <c r="I54" i="9" a="1"/>
  <c r="I54" i="9" s="1"/>
  <c r="I55" i="9" a="1"/>
  <c r="I55" i="9" s="1"/>
  <c r="I56" i="9" a="1"/>
  <c r="I56" i="9" s="1"/>
  <c r="I57" i="9" a="1"/>
  <c r="I57" i="9" s="1"/>
  <c r="I48" i="9" a="1"/>
  <c r="I48" i="9" s="1"/>
  <c r="H49" i="9" a="1"/>
  <c r="H49" i="9" s="1"/>
  <c r="H50" i="9" a="1"/>
  <c r="H50" i="9" s="1"/>
  <c r="H51" i="9" a="1"/>
  <c r="H51" i="9" s="1"/>
  <c r="H52" i="9" a="1"/>
  <c r="H52" i="9" s="1"/>
  <c r="H53" i="9" a="1"/>
  <c r="H53" i="9" s="1"/>
  <c r="H54" i="9" a="1"/>
  <c r="H54" i="9" s="1"/>
  <c r="H55" i="9" a="1"/>
  <c r="H55" i="9" s="1"/>
  <c r="H56" i="9" a="1"/>
  <c r="H56" i="9" s="1"/>
  <c r="H57" i="9" a="1"/>
  <c r="H57" i="9" s="1"/>
  <c r="H48" i="9" a="1"/>
  <c r="H48" i="9" s="1"/>
  <c r="G49" i="9" a="1"/>
  <c r="G49" i="9" s="1"/>
  <c r="G50" i="9" a="1"/>
  <c r="G50" i="9" s="1"/>
  <c r="G51" i="9" a="1"/>
  <c r="G51" i="9" s="1"/>
  <c r="G52" i="9" a="1"/>
  <c r="G52" i="9" s="1"/>
  <c r="G53" i="9" a="1"/>
  <c r="G53" i="9" s="1"/>
  <c r="G54" i="9" a="1"/>
  <c r="G54" i="9" s="1"/>
  <c r="G55" i="9" a="1"/>
  <c r="G55" i="9" s="1"/>
  <c r="G56" i="9" a="1"/>
  <c r="G56" i="9" s="1"/>
  <c r="G57" i="9" a="1"/>
  <c r="G57" i="9" s="1"/>
  <c r="G48" i="9" a="1"/>
  <c r="G48" i="9" s="1"/>
  <c r="F49" i="9" a="1"/>
  <c r="F49" i="9" s="1"/>
  <c r="F50" i="9" a="1"/>
  <c r="F50" i="9" s="1"/>
  <c r="F51" i="9" a="1"/>
  <c r="F51" i="9" s="1"/>
  <c r="F52" i="9" a="1"/>
  <c r="F52" i="9" s="1"/>
  <c r="F53" i="9" a="1"/>
  <c r="F53" i="9" s="1"/>
  <c r="F54" i="9" a="1"/>
  <c r="F54" i="9" s="1"/>
  <c r="F55" i="9" a="1"/>
  <c r="F55" i="9" s="1"/>
  <c r="F56" i="9" a="1"/>
  <c r="F56" i="9" s="1"/>
  <c r="F57" i="9" a="1"/>
  <c r="F57" i="9" s="1"/>
  <c r="F48" i="9" a="1"/>
  <c r="F48" i="9" s="1"/>
  <c r="D49" i="9" a="1"/>
  <c r="D49" i="9" s="1"/>
  <c r="D50" i="9" a="1"/>
  <c r="D50" i="9" s="1"/>
  <c r="D51" i="9" a="1"/>
  <c r="D51" i="9" s="1"/>
  <c r="D52" i="9" a="1"/>
  <c r="D52" i="9" s="1"/>
  <c r="D53" i="9" a="1"/>
  <c r="D53" i="9" s="1"/>
  <c r="D54" i="9" a="1"/>
  <c r="D54" i="9" s="1"/>
  <c r="D55" i="9" a="1"/>
  <c r="D55" i="9" s="1"/>
  <c r="D56" i="9" a="1"/>
  <c r="D56" i="9" s="1"/>
  <c r="D57" i="9" a="1"/>
  <c r="D57" i="9" s="1"/>
  <c r="D48" i="9" a="1"/>
  <c r="D48" i="9" s="1"/>
  <c r="C49" i="9" a="1"/>
  <c r="C49" i="9" s="1"/>
  <c r="C50" i="9" a="1"/>
  <c r="C50" i="9" s="1"/>
  <c r="C51" i="9" a="1"/>
  <c r="C51" i="9" s="1"/>
  <c r="C52" i="9" a="1"/>
  <c r="C52" i="9" s="1"/>
  <c r="C53" i="9" a="1"/>
  <c r="C53" i="9" s="1"/>
  <c r="C54" i="9" a="1"/>
  <c r="C54" i="9" s="1"/>
  <c r="C55" i="9" a="1"/>
  <c r="C55" i="9" s="1"/>
  <c r="C56" i="9" a="1"/>
  <c r="C56" i="9" s="1"/>
  <c r="C57" i="9" a="1"/>
  <c r="C57" i="9" s="1"/>
  <c r="C48" i="9" a="1"/>
  <c r="C48" i="9" s="1"/>
  <c r="M13" i="9" a="1"/>
  <c r="M13" i="9" s="1"/>
  <c r="M14" i="9" a="1"/>
  <c r="M14" i="9" s="1"/>
  <c r="M15" i="9" a="1"/>
  <c r="M15" i="9" s="1"/>
  <c r="M16" i="9" a="1"/>
  <c r="M16" i="9" s="1"/>
  <c r="M17" i="9" a="1"/>
  <c r="M17" i="9" s="1"/>
  <c r="M18" i="9" a="1"/>
  <c r="M18" i="9" s="1"/>
  <c r="M19" i="9" a="1"/>
  <c r="M19" i="9" s="1"/>
  <c r="M20" i="9" a="1"/>
  <c r="M20" i="9" s="1"/>
  <c r="M21" i="9" a="1"/>
  <c r="M21" i="9" s="1"/>
  <c r="M22" i="9" a="1"/>
  <c r="M22" i="9" s="1"/>
  <c r="M23" i="9" a="1"/>
  <c r="M23" i="9" s="1"/>
  <c r="M24" i="9" a="1"/>
  <c r="M24" i="9" s="1"/>
  <c r="M25" i="9" a="1"/>
  <c r="M25" i="9" s="1"/>
  <c r="M26" i="9" a="1"/>
  <c r="M26" i="9" s="1"/>
  <c r="M27" i="9" a="1"/>
  <c r="M27" i="9" s="1"/>
  <c r="M28" i="9" a="1"/>
  <c r="M28" i="9" s="1"/>
  <c r="M29" i="9" a="1"/>
  <c r="M29" i="9" s="1"/>
  <c r="M30" i="9" a="1"/>
  <c r="M30" i="9" s="1"/>
  <c r="M31" i="9" a="1"/>
  <c r="M31" i="9" s="1"/>
  <c r="M32" i="9" a="1"/>
  <c r="M32" i="9" s="1"/>
  <c r="M33" i="9" a="1"/>
  <c r="M33" i="9" s="1"/>
  <c r="M34" i="9" a="1"/>
  <c r="M34" i="9" s="1"/>
  <c r="M35" i="9" a="1"/>
  <c r="M35" i="9" s="1"/>
  <c r="M36" i="9" a="1"/>
  <c r="M36" i="9" s="1"/>
  <c r="M37" i="9" a="1"/>
  <c r="M37" i="9" s="1"/>
  <c r="M38" i="9" a="1"/>
  <c r="M38" i="9" s="1"/>
  <c r="M39" i="9" a="1"/>
  <c r="M39" i="9" s="1"/>
  <c r="M40" i="9" a="1"/>
  <c r="M40" i="9" s="1"/>
  <c r="M41" i="9" a="1"/>
  <c r="M41" i="9" s="1"/>
  <c r="M12" i="9" a="1"/>
  <c r="M12" i="9" s="1"/>
  <c r="L13" i="9" a="1"/>
  <c r="L13" i="9" s="1"/>
  <c r="L14" i="9" a="1"/>
  <c r="L14" i="9" s="1"/>
  <c r="L15" i="9" a="1"/>
  <c r="L15" i="9" s="1"/>
  <c r="L16" i="9" a="1"/>
  <c r="L16" i="9" s="1"/>
  <c r="L17" i="9" a="1"/>
  <c r="L17" i="9" s="1"/>
  <c r="L18" i="9" a="1"/>
  <c r="L18" i="9" s="1"/>
  <c r="L19" i="9" a="1"/>
  <c r="L19" i="9" s="1"/>
  <c r="L20" i="9" a="1"/>
  <c r="L20" i="9" s="1"/>
  <c r="L21" i="9" a="1"/>
  <c r="L21" i="9" s="1"/>
  <c r="L22" i="9" a="1"/>
  <c r="L22" i="9" s="1"/>
  <c r="L23" i="9" a="1"/>
  <c r="L23" i="9" s="1"/>
  <c r="L24" i="9" a="1"/>
  <c r="L24" i="9" s="1"/>
  <c r="L25" i="9" a="1"/>
  <c r="L25" i="9" s="1"/>
  <c r="L26" i="9" a="1"/>
  <c r="L26" i="9" s="1"/>
  <c r="L27" i="9" a="1"/>
  <c r="L27" i="9" s="1"/>
  <c r="L28" i="9" a="1"/>
  <c r="L28" i="9" s="1"/>
  <c r="L29" i="9" a="1"/>
  <c r="L29" i="9" s="1"/>
  <c r="L30" i="9" a="1"/>
  <c r="L30" i="9" s="1"/>
  <c r="L31" i="9" a="1"/>
  <c r="L31" i="9" s="1"/>
  <c r="L32" i="9" a="1"/>
  <c r="L32" i="9" s="1"/>
  <c r="L33" i="9" a="1"/>
  <c r="L33" i="9" s="1"/>
  <c r="L34" i="9" a="1"/>
  <c r="L34" i="9" s="1"/>
  <c r="L35" i="9" a="1"/>
  <c r="L35" i="9" s="1"/>
  <c r="L36" i="9" a="1"/>
  <c r="L36" i="9" s="1"/>
  <c r="L37" i="9" a="1"/>
  <c r="L37" i="9" s="1"/>
  <c r="L38" i="9" a="1"/>
  <c r="L38" i="9" s="1"/>
  <c r="L39" i="9" a="1"/>
  <c r="L39" i="9" s="1"/>
  <c r="L40" i="9" a="1"/>
  <c r="L40" i="9" s="1"/>
  <c r="L41" i="9" a="1"/>
  <c r="L41" i="9" s="1"/>
  <c r="L12" i="9" a="1"/>
  <c r="L12" i="9" s="1"/>
  <c r="H13" i="9" a="1"/>
  <c r="H13" i="9" s="1"/>
  <c r="H14" i="9" a="1"/>
  <c r="H14" i="9" s="1"/>
  <c r="H15" i="9" a="1"/>
  <c r="H15" i="9" s="1"/>
  <c r="H16" i="9" a="1"/>
  <c r="H16" i="9" s="1"/>
  <c r="H17" i="9" a="1"/>
  <c r="H17" i="9" s="1"/>
  <c r="H18" i="9" a="1"/>
  <c r="H18" i="9" s="1"/>
  <c r="H19" i="9" a="1"/>
  <c r="H19" i="9" s="1"/>
  <c r="H20" i="9" a="1"/>
  <c r="H20" i="9" s="1"/>
  <c r="H21" i="9" a="1"/>
  <c r="H21" i="9" s="1"/>
  <c r="H22" i="9" a="1"/>
  <c r="H22" i="9" s="1"/>
  <c r="H23" i="9" a="1"/>
  <c r="H23" i="9" s="1"/>
  <c r="H24" i="9" a="1"/>
  <c r="H24" i="9" s="1"/>
  <c r="H25" i="9" a="1"/>
  <c r="H25" i="9" s="1"/>
  <c r="H26" i="9" a="1"/>
  <c r="H26" i="9" s="1"/>
  <c r="H27" i="9" a="1"/>
  <c r="H27" i="9" s="1"/>
  <c r="H28" i="9" a="1"/>
  <c r="H28" i="9" s="1"/>
  <c r="H29" i="9" a="1"/>
  <c r="H29" i="9" s="1"/>
  <c r="H30" i="9" a="1"/>
  <c r="H30" i="9" s="1"/>
  <c r="H31" i="9" a="1"/>
  <c r="H31" i="9" s="1"/>
  <c r="H32" i="9" a="1"/>
  <c r="H32" i="9" s="1"/>
  <c r="H33" i="9" a="1"/>
  <c r="H33" i="9" s="1"/>
  <c r="H34" i="9" a="1"/>
  <c r="H34" i="9" s="1"/>
  <c r="H35" i="9" a="1"/>
  <c r="H35" i="9" s="1"/>
  <c r="H36" i="9" a="1"/>
  <c r="H36" i="9" s="1"/>
  <c r="H37" i="9" a="1"/>
  <c r="H37" i="9" s="1"/>
  <c r="H38" i="9" a="1"/>
  <c r="H38" i="9" s="1"/>
  <c r="H39" i="9" a="1"/>
  <c r="H39" i="9" s="1"/>
  <c r="H40" i="9" a="1"/>
  <c r="H40" i="9" s="1"/>
  <c r="H41" i="9" a="1"/>
  <c r="H41" i="9" s="1"/>
  <c r="J13" i="9" a="1"/>
  <c r="J13" i="9" s="1"/>
  <c r="J14" i="9" a="1"/>
  <c r="J14" i="9" s="1"/>
  <c r="J15" i="9" a="1"/>
  <c r="J15" i="9" s="1"/>
  <c r="J16" i="9" a="1"/>
  <c r="J16" i="9" s="1"/>
  <c r="J17" i="9" a="1"/>
  <c r="J17" i="9" s="1"/>
  <c r="J18" i="9" a="1"/>
  <c r="J18" i="9" s="1"/>
  <c r="J19" i="9" a="1"/>
  <c r="J19" i="9" s="1"/>
  <c r="J20" i="9" a="1"/>
  <c r="J20" i="9" s="1"/>
  <c r="J21" i="9" a="1"/>
  <c r="J21" i="9" s="1"/>
  <c r="J22" i="9" a="1"/>
  <c r="J22" i="9" s="1"/>
  <c r="J23" i="9" a="1"/>
  <c r="J23" i="9" s="1"/>
  <c r="J24" i="9" a="1"/>
  <c r="J24" i="9" s="1"/>
  <c r="J25" i="9" a="1"/>
  <c r="J25" i="9" s="1"/>
  <c r="J26" i="9" a="1"/>
  <c r="J26" i="9" s="1"/>
  <c r="J27" i="9" a="1"/>
  <c r="J27" i="9" s="1"/>
  <c r="J28" i="9" a="1"/>
  <c r="J28" i="9" s="1"/>
  <c r="J29" i="9" a="1"/>
  <c r="J29" i="9" s="1"/>
  <c r="J30" i="9" a="1"/>
  <c r="J30" i="9" s="1"/>
  <c r="J31" i="9" a="1"/>
  <c r="J31" i="9" s="1"/>
  <c r="J32" i="9" a="1"/>
  <c r="J32" i="9" s="1"/>
  <c r="J33" i="9" a="1"/>
  <c r="J33" i="9" s="1"/>
  <c r="J34" i="9" a="1"/>
  <c r="J34" i="9" s="1"/>
  <c r="J35" i="9" a="1"/>
  <c r="J35" i="9" s="1"/>
  <c r="J36" i="9" a="1"/>
  <c r="J36" i="9" s="1"/>
  <c r="J37" i="9" a="1"/>
  <c r="J37" i="9" s="1"/>
  <c r="J38" i="9" a="1"/>
  <c r="J38" i="9" s="1"/>
  <c r="J39" i="9" a="1"/>
  <c r="J39" i="9" s="1"/>
  <c r="J40" i="9" a="1"/>
  <c r="J40" i="9" s="1"/>
  <c r="J41" i="9" a="1"/>
  <c r="J41" i="9" s="1"/>
  <c r="J12" i="9" a="1"/>
  <c r="J12" i="9" s="1"/>
  <c r="I13" i="9" a="1"/>
  <c r="I13" i="9" s="1"/>
  <c r="I14" i="9" a="1"/>
  <c r="I14" i="9" s="1"/>
  <c r="I15" i="9" a="1"/>
  <c r="I15" i="9" s="1"/>
  <c r="I16" i="9" a="1"/>
  <c r="I16" i="9" s="1"/>
  <c r="I17" i="9" a="1"/>
  <c r="I17" i="9" s="1"/>
  <c r="I18" i="9" a="1"/>
  <c r="I18" i="9" s="1"/>
  <c r="I19" i="9" a="1"/>
  <c r="I19" i="9" s="1"/>
  <c r="I20" i="9" a="1"/>
  <c r="I20" i="9" s="1"/>
  <c r="I21" i="9" a="1"/>
  <c r="I21" i="9" s="1"/>
  <c r="I22" i="9" a="1"/>
  <c r="I22" i="9" s="1"/>
  <c r="I23" i="9" a="1"/>
  <c r="I23" i="9" s="1"/>
  <c r="I24" i="9" a="1"/>
  <c r="I24" i="9" s="1"/>
  <c r="I25" i="9" a="1"/>
  <c r="I25" i="9" s="1"/>
  <c r="I26" i="9" a="1"/>
  <c r="I26" i="9" s="1"/>
  <c r="I27" i="9" a="1"/>
  <c r="I27" i="9" s="1"/>
  <c r="I28" i="9" a="1"/>
  <c r="I28" i="9" s="1"/>
  <c r="I29" i="9" a="1"/>
  <c r="I29" i="9" s="1"/>
  <c r="I30" i="9" a="1"/>
  <c r="I30" i="9" s="1"/>
  <c r="I31" i="9" a="1"/>
  <c r="I31" i="9" s="1"/>
  <c r="I32" i="9" a="1"/>
  <c r="I32" i="9" s="1"/>
  <c r="I33" i="9" a="1"/>
  <c r="I33" i="9" s="1"/>
  <c r="I34" i="9" a="1"/>
  <c r="I34" i="9" s="1"/>
  <c r="I35" i="9" a="1"/>
  <c r="I35" i="9" s="1"/>
  <c r="I36" i="9" a="1"/>
  <c r="I36" i="9" s="1"/>
  <c r="I37" i="9" a="1"/>
  <c r="I37" i="9" s="1"/>
  <c r="I38" i="9" a="1"/>
  <c r="I38" i="9" s="1"/>
  <c r="I39" i="9" a="1"/>
  <c r="I39" i="9" s="1"/>
  <c r="I40" i="9" a="1"/>
  <c r="I40" i="9" s="1"/>
  <c r="I41" i="9" a="1"/>
  <c r="I41" i="9" s="1"/>
  <c r="I12" i="9" a="1"/>
  <c r="I12" i="9" s="1"/>
  <c r="F13" i="9" a="1"/>
  <c r="F13" i="9" s="1"/>
  <c r="F14" i="9" a="1"/>
  <c r="F14" i="9" s="1"/>
  <c r="F15" i="9" a="1"/>
  <c r="F15" i="9" s="1"/>
  <c r="F16" i="9" a="1"/>
  <c r="F16" i="9" s="1"/>
  <c r="F17" i="9" a="1"/>
  <c r="F17" i="9" s="1"/>
  <c r="F18" i="9" a="1"/>
  <c r="F18" i="9" s="1"/>
  <c r="F19" i="9" a="1"/>
  <c r="F19" i="9" s="1"/>
  <c r="F20" i="9" a="1"/>
  <c r="F20" i="9" s="1"/>
  <c r="F21" i="9" a="1"/>
  <c r="F21" i="9" s="1"/>
  <c r="F22" i="9" a="1"/>
  <c r="F22" i="9" s="1"/>
  <c r="F23" i="9" a="1"/>
  <c r="F23" i="9" s="1"/>
  <c r="F24" i="9" a="1"/>
  <c r="F24" i="9" s="1"/>
  <c r="F25" i="9" a="1"/>
  <c r="F25" i="9" s="1"/>
  <c r="F26" i="9" a="1"/>
  <c r="F26" i="9" s="1"/>
  <c r="F27" i="9" a="1"/>
  <c r="F27" i="9" s="1"/>
  <c r="F28" i="9" a="1"/>
  <c r="F28" i="9" s="1"/>
  <c r="F29" i="9" a="1"/>
  <c r="F29" i="9" s="1"/>
  <c r="F30" i="9" a="1"/>
  <c r="F30" i="9" s="1"/>
  <c r="F31" i="9" a="1"/>
  <c r="F31" i="9" s="1"/>
  <c r="F32" i="9" a="1"/>
  <c r="F32" i="9" s="1"/>
  <c r="F33" i="9" a="1"/>
  <c r="F33" i="9" s="1"/>
  <c r="F34" i="9" a="1"/>
  <c r="F34" i="9" s="1"/>
  <c r="F35" i="9" a="1"/>
  <c r="F35" i="9" s="1"/>
  <c r="F36" i="9" a="1"/>
  <c r="F36" i="9" s="1"/>
  <c r="F37" i="9" a="1"/>
  <c r="F37" i="9" s="1"/>
  <c r="F38" i="9" a="1"/>
  <c r="F38" i="9" s="1"/>
  <c r="F39" i="9" a="1"/>
  <c r="F39" i="9" s="1"/>
  <c r="F40" i="9" a="1"/>
  <c r="F40" i="9" s="1"/>
  <c r="F41" i="9" a="1"/>
  <c r="F41" i="9" s="1"/>
  <c r="H12" i="9" a="1"/>
  <c r="H12" i="9" s="1"/>
  <c r="F12" i="9" a="1"/>
  <c r="F12" i="9" s="1"/>
  <c r="E13" i="9" a="1"/>
  <c r="E13" i="9" s="1"/>
  <c r="E14" i="9" a="1"/>
  <c r="E14" i="9" s="1"/>
  <c r="E15" i="9" a="1"/>
  <c r="E15" i="9" s="1"/>
  <c r="E16" i="9" a="1"/>
  <c r="E16" i="9" s="1"/>
  <c r="E17" i="9" a="1"/>
  <c r="E17" i="9" s="1"/>
  <c r="E18" i="9" a="1"/>
  <c r="E18" i="9" s="1"/>
  <c r="E19" i="9" a="1"/>
  <c r="E19" i="9" s="1"/>
  <c r="E20" i="9" a="1"/>
  <c r="E20" i="9" s="1"/>
  <c r="E21" i="9" a="1"/>
  <c r="E21" i="9" s="1"/>
  <c r="E22" i="9" a="1"/>
  <c r="E22" i="9" s="1"/>
  <c r="E23" i="9" a="1"/>
  <c r="E23" i="9" s="1"/>
  <c r="E24" i="9" a="1"/>
  <c r="E24" i="9" s="1"/>
  <c r="E25" i="9" a="1"/>
  <c r="E25" i="9" s="1"/>
  <c r="E26" i="9" a="1"/>
  <c r="E26" i="9" s="1"/>
  <c r="E27" i="9" a="1"/>
  <c r="E27" i="9" s="1"/>
  <c r="E28" i="9" a="1"/>
  <c r="E28" i="9" s="1"/>
  <c r="E29" i="9" a="1"/>
  <c r="E29" i="9" s="1"/>
  <c r="E30" i="9" a="1"/>
  <c r="E30" i="9" s="1"/>
  <c r="E31" i="9" a="1"/>
  <c r="E31" i="9" s="1"/>
  <c r="E32" i="9" a="1"/>
  <c r="E32" i="9" s="1"/>
  <c r="E33" i="9" a="1"/>
  <c r="E33" i="9" s="1"/>
  <c r="E34" i="9" a="1"/>
  <c r="E34" i="9" s="1"/>
  <c r="E35" i="9" a="1"/>
  <c r="E35" i="9" s="1"/>
  <c r="E36" i="9" a="1"/>
  <c r="E36" i="9" s="1"/>
  <c r="E37" i="9" a="1"/>
  <c r="E37" i="9" s="1"/>
  <c r="E38" i="9" a="1"/>
  <c r="E38" i="9" s="1"/>
  <c r="E39" i="9" a="1"/>
  <c r="E39" i="9" s="1"/>
  <c r="E40" i="9" a="1"/>
  <c r="E40" i="9" s="1"/>
  <c r="E41" i="9" a="1"/>
  <c r="E41" i="9" s="1"/>
  <c r="E12" i="9" a="1"/>
  <c r="E12" i="9" s="1"/>
  <c r="K43" i="11" l="1"/>
  <c r="K8" i="11" s="1"/>
  <c r="M8" i="11" s="1"/>
  <c r="D44" i="10"/>
  <c r="K43" i="10"/>
  <c r="K8" i="10" s="1"/>
  <c r="M8" i="10" s="1"/>
  <c r="D43" i="9"/>
  <c r="C43" i="9"/>
  <c r="K41" i="9"/>
  <c r="K40" i="9"/>
  <c r="K39" i="9"/>
  <c r="K38" i="9"/>
  <c r="K37" i="9"/>
  <c r="K36" i="9"/>
  <c r="K35" i="9"/>
  <c r="K34" i="9"/>
  <c r="K33" i="9"/>
  <c r="K32" i="9"/>
  <c r="K31" i="9"/>
  <c r="K30" i="9"/>
  <c r="K29" i="9"/>
  <c r="K28" i="9"/>
  <c r="K27" i="9"/>
  <c r="K26" i="9"/>
  <c r="K25" i="9"/>
  <c r="K24" i="9"/>
  <c r="K23" i="9"/>
  <c r="K22" i="9"/>
  <c r="K21" i="9"/>
  <c r="K20" i="9"/>
  <c r="K19" i="9"/>
  <c r="K18" i="9"/>
  <c r="K17" i="9"/>
  <c r="K16" i="9"/>
  <c r="K15" i="9"/>
  <c r="K14" i="9"/>
  <c r="K13" i="9"/>
  <c r="K12" i="9"/>
  <c r="D44" i="9" l="1"/>
  <c r="K43" i="9"/>
  <c r="K8" i="9" l="1"/>
  <c r="M8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<sst xmlns="http://schemas.openxmlformats.org/spreadsheetml/2006/main" count="144" uniqueCount="47">
  <si>
    <t>PRODUCT LIST</t>
  </si>
  <si>
    <t>List all products that you wish to include in your organic certification in the table below.</t>
  </si>
  <si>
    <t>TO BE COMPLETED BY THE OPERATOR</t>
  </si>
  <si>
    <t>ACO USE ONLY</t>
  </si>
  <si>
    <t>Product Name</t>
  </si>
  <si>
    <t>Brand Name</t>
  </si>
  <si>
    <t>Name of Brand Owner
(If applicable)</t>
  </si>
  <si>
    <t>Name of Contract Manufacturer and/or Packer
(If applicable)</t>
  </si>
  <si>
    <t>Standard</t>
  </si>
  <si>
    <t>Labelling Category</t>
  </si>
  <si>
    <t>Approved?</t>
  </si>
  <si>
    <t>Approval Date</t>
  </si>
  <si>
    <t>Comments</t>
  </si>
  <si>
    <t>SUPPLIER LIST</t>
  </si>
  <si>
    <t>List your suppliers for each product and/or ingredient in the table below.</t>
  </si>
  <si>
    <t>Product / Ingredient Code</t>
  </si>
  <si>
    <t>Product / Ingredient Name</t>
  </si>
  <si>
    <t>Supplier Name</t>
  </si>
  <si>
    <t>Scientific / INCI Name</t>
  </si>
  <si>
    <t>Organic?</t>
  </si>
  <si>
    <t>Certifying Body</t>
  </si>
  <si>
    <t>Organic %</t>
  </si>
  <si>
    <t>FORMULA APPLICATION SHEET</t>
  </si>
  <si>
    <t>Complete sections (1) to (10) as applicable</t>
  </si>
  <si>
    <r>
      <rPr>
        <b/>
        <sz val="14"/>
        <color rgb="FFFF0000"/>
        <rFont val="Calibri"/>
        <family val="2"/>
        <scheme val="minor"/>
      </rPr>
      <t>(1)</t>
    </r>
    <r>
      <rPr>
        <b/>
        <sz val="14"/>
        <color theme="1"/>
        <rFont val="Calibri"/>
        <family val="2"/>
        <scheme val="minor"/>
      </rPr>
      <t xml:space="preserve"> Product Name:</t>
    </r>
  </si>
  <si>
    <r>
      <rPr>
        <b/>
        <sz val="14"/>
        <color rgb="FFFF0000"/>
        <rFont val="Calibri"/>
        <family val="2"/>
        <scheme val="minor"/>
      </rPr>
      <t>(2)</t>
    </r>
    <r>
      <rPr>
        <b/>
        <sz val="14"/>
        <color theme="1"/>
        <rFont val="Calibri"/>
        <family val="2"/>
        <scheme val="minor"/>
      </rPr>
      <t xml:space="preserve"> Brand Name:</t>
    </r>
  </si>
  <si>
    <t>Approved By:</t>
  </si>
  <si>
    <r>
      <rPr>
        <b/>
        <sz val="14"/>
        <color rgb="FFFF0000"/>
        <rFont val="Calibri"/>
        <family val="2"/>
        <scheme val="minor"/>
      </rPr>
      <t>(3)</t>
    </r>
    <r>
      <rPr>
        <b/>
        <sz val="14"/>
        <color theme="1"/>
        <rFont val="Calibri"/>
        <family val="2"/>
        <scheme val="minor"/>
      </rPr>
      <t xml:space="preserve"> Standard:</t>
    </r>
  </si>
  <si>
    <t>Date:</t>
  </si>
  <si>
    <r>
      <rPr>
        <b/>
        <sz val="14"/>
        <color rgb="FFFF0000"/>
        <rFont val="Calibri"/>
        <family val="2"/>
        <scheme val="minor"/>
      </rPr>
      <t>(4)</t>
    </r>
    <r>
      <rPr>
        <b/>
        <sz val="14"/>
        <color theme="1"/>
        <rFont val="Calibri"/>
        <family val="2"/>
        <scheme val="minor"/>
      </rPr>
      <t xml:space="preserve"> I am the: </t>
    </r>
    <r>
      <rPr>
        <b/>
        <i/>
        <sz val="11"/>
        <color theme="1"/>
        <rFont val="Calibri"/>
        <family val="2"/>
        <scheme val="minor"/>
      </rPr>
      <t>Select all that apply</t>
    </r>
  </si>
  <si>
    <r>
      <rPr>
        <b/>
        <sz val="14"/>
        <color rgb="FFFF0000"/>
        <rFont val="Calibri"/>
        <family val="2"/>
        <scheme val="minor"/>
      </rPr>
      <t>(5)</t>
    </r>
    <r>
      <rPr>
        <b/>
        <sz val="14"/>
        <color theme="1"/>
        <rFont val="Calibri"/>
        <family val="2"/>
        <scheme val="minor"/>
      </rPr>
      <t xml:space="preserve"> Name of Brand Owner: </t>
    </r>
    <r>
      <rPr>
        <b/>
        <i/>
        <sz val="11"/>
        <color theme="1"/>
        <rFont val="Calibri"/>
        <family val="2"/>
        <scheme val="minor"/>
      </rPr>
      <t>If you are not the brand owner</t>
    </r>
  </si>
  <si>
    <t>Total Organic % Excluding Water and Salt</t>
  </si>
  <si>
    <r>
      <rPr>
        <b/>
        <sz val="14"/>
        <color rgb="FFFF0000"/>
        <rFont val="Calibri"/>
        <family val="2"/>
        <scheme val="minor"/>
      </rPr>
      <t xml:space="preserve">(6) </t>
    </r>
    <r>
      <rPr>
        <b/>
        <sz val="14"/>
        <color theme="1"/>
        <rFont val="Calibri"/>
        <family val="2"/>
        <scheme val="minor"/>
      </rPr>
      <t xml:space="preserve">Name of Manufacturer: </t>
    </r>
    <r>
      <rPr>
        <b/>
        <i/>
        <sz val="11"/>
        <color theme="1"/>
        <rFont val="Calibri"/>
        <family val="2"/>
        <scheme val="minor"/>
      </rPr>
      <t>If you are not the manufacturer</t>
    </r>
  </si>
  <si>
    <r>
      <rPr>
        <b/>
        <sz val="14"/>
        <color rgb="FFFF0000"/>
        <rFont val="Calibri"/>
        <family val="2"/>
        <scheme val="minor"/>
      </rPr>
      <t xml:space="preserve">(7) </t>
    </r>
    <r>
      <rPr>
        <b/>
        <sz val="14"/>
        <color theme="1"/>
        <rFont val="Calibri"/>
        <family val="2"/>
        <scheme val="minor"/>
      </rPr>
      <t xml:space="preserve">Name of Packer: </t>
    </r>
    <r>
      <rPr>
        <b/>
        <i/>
        <sz val="11"/>
        <color theme="1"/>
        <rFont val="Calibri"/>
        <family val="2"/>
        <scheme val="minor"/>
      </rPr>
      <t>If you are not the packer</t>
    </r>
  </si>
  <si>
    <r>
      <rPr>
        <b/>
        <sz val="14"/>
        <color rgb="FFFF0000"/>
        <rFont val="Calibri"/>
        <family val="2"/>
        <scheme val="minor"/>
      </rPr>
      <t>(8)</t>
    </r>
    <r>
      <rPr>
        <b/>
        <sz val="14"/>
        <color theme="1"/>
        <rFont val="Calibri"/>
        <family val="2"/>
        <scheme val="minor"/>
      </rPr>
      <t xml:space="preserve"> Ingredients and Additives: </t>
    </r>
    <r>
      <rPr>
        <b/>
        <i/>
        <sz val="11"/>
        <color theme="1"/>
        <rFont val="Calibri"/>
        <family val="2"/>
        <scheme val="minor"/>
      </rPr>
      <t>List all ingredients and additives in the formula in the table below</t>
    </r>
  </si>
  <si>
    <t>Ingredient Name</t>
  </si>
  <si>
    <t>Enter the % of water and salt in this column</t>
  </si>
  <si>
    <t>Enter the % of all other ingredients in this column</t>
  </si>
  <si>
    <t>Ingredient Code</t>
  </si>
  <si>
    <t>Organic % of Ingredient</t>
  </si>
  <si>
    <t>Organic % in Formula</t>
  </si>
  <si>
    <t>Total:</t>
  </si>
  <si>
    <r>
      <rPr>
        <b/>
        <sz val="14"/>
        <color rgb="FFFF0000"/>
        <rFont val="Calibri"/>
        <family val="2"/>
        <scheme val="minor"/>
      </rPr>
      <t>(9)</t>
    </r>
    <r>
      <rPr>
        <b/>
        <sz val="14"/>
        <color theme="1"/>
        <rFont val="Calibri"/>
        <family val="2"/>
        <scheme val="minor"/>
      </rPr>
      <t xml:space="preserve"> Processing Aids: </t>
    </r>
    <r>
      <rPr>
        <b/>
        <i/>
        <sz val="11"/>
        <color theme="1"/>
        <rFont val="Calibri"/>
        <family val="2"/>
        <scheme val="minor"/>
      </rPr>
      <t>List all processing aids used during the manufacuring process in the table below</t>
    </r>
  </si>
  <si>
    <t>Processing Aid Name</t>
  </si>
  <si>
    <r>
      <rPr>
        <b/>
        <sz val="14"/>
        <color rgb="FFFF0000"/>
        <rFont val="Calibri"/>
        <family val="2"/>
        <scheme val="minor"/>
      </rPr>
      <t>(10)</t>
    </r>
    <r>
      <rPr>
        <b/>
        <sz val="14"/>
        <color theme="1"/>
        <rFont val="Calibri"/>
        <family val="2"/>
        <scheme val="minor"/>
      </rPr>
      <t xml:space="preserve"> Manufacturing Process: </t>
    </r>
    <r>
      <rPr>
        <b/>
        <i/>
        <sz val="11"/>
        <color theme="1"/>
        <rFont val="Calibri"/>
        <family val="2"/>
        <scheme val="minor"/>
      </rPr>
      <t>Provide a brief description of the manufacturing process in the space below</t>
    </r>
  </si>
  <si>
    <t>Form 285-24 Version 2</t>
  </si>
  <si>
    <t>Approved 10-Jul-2026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</si>
</sst>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rgb="FF00000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0" fillId="0" borderId="1" xfId="0" applyBorder="1" applyAlignment="1" applyProtection="1">
      <alignment horizontal="center" vertical="center" wrapText="1"/>
      <protection locked="0"/>
    </xf>
    <xf numFmtId="2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4" fontId="0" fillId="3" borderId="1" xfId="0" applyNumberForma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center" vertical="center" wrapText="1"/>
      <protection locked="0"/>
    </xf>
    <xf numFmtId="164" fontId="0" fillId="0" borderId="22" xfId="0" applyNumberFormat="1" applyBorder="1" applyAlignment="1" applyProtection="1">
      <alignment horizontal="center" vertical="center" wrapText="1"/>
      <protection locked="0"/>
    </xf>
    <xf numFmtId="164" fontId="0" fillId="0" borderId="15" xfId="0" applyNumberFormat="1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 wrapText="1"/>
      <protection locked="0"/>
    </xf>
    <xf numFmtId="164" fontId="0" fillId="0" borderId="17" xfId="0" applyNumberFormat="1" applyBorder="1" applyAlignment="1" applyProtection="1">
      <alignment horizontal="center" vertical="center" wrapText="1"/>
      <protection locked="0"/>
    </xf>
    <xf numFmtId="164" fontId="0" fillId="0" borderId="18" xfId="0" applyNumberFormat="1" applyBorder="1" applyAlignment="1" applyProtection="1">
      <alignment horizontal="center" vertical="center" wrapText="1"/>
      <protection locked="0"/>
    </xf>
    <xf numFmtId="0" fontId="0" fillId="0" borderId="23" xfId="0" applyBorder="1" applyAlignment="1" applyProtection="1">
      <alignment horizontal="center" vertical="center" wrapText="1"/>
      <protection locked="0"/>
    </xf>
    <xf numFmtId="0" fontId="0" fillId="3" borderId="22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top" wrapText="1"/>
    </xf>
    <xf numFmtId="0" fontId="3" fillId="3" borderId="12" xfId="0" applyFont="1" applyFill="1" applyBorder="1" applyAlignment="1">
      <alignment horizontal="center" vertical="top" wrapText="1"/>
    </xf>
    <xf numFmtId="0" fontId="0" fillId="0" borderId="24" xfId="0" applyBorder="1" applyAlignment="1" applyProtection="1">
      <alignment horizontal="center" vertical="center" wrapText="1"/>
      <protection locked="0"/>
    </xf>
    <xf numFmtId="14" fontId="0" fillId="3" borderId="24" xfId="0" applyNumberFormat="1" applyFill="1" applyBorder="1" applyAlignment="1">
      <alignment horizontal="center" vertical="center" wrapText="1"/>
    </xf>
    <xf numFmtId="14" fontId="0" fillId="3" borderId="17" xfId="0" applyNumberFormat="1" applyFill="1" applyBorder="1" applyAlignment="1">
      <alignment horizontal="center" vertical="center" wrapText="1"/>
    </xf>
    <xf numFmtId="0" fontId="0" fillId="0" borderId="22" xfId="0" applyBorder="1" applyAlignment="1" applyProtection="1">
      <alignment horizontal="center" vertical="center" wrapText="1"/>
      <protection locked="0"/>
    </xf>
    <xf numFmtId="2" fontId="0" fillId="0" borderId="24" xfId="0" applyNumberFormat="1" applyBorder="1" applyAlignment="1" applyProtection="1">
      <alignment horizontal="center" vertical="center" wrapText="1"/>
      <protection locked="0"/>
    </xf>
    <xf numFmtId="2" fontId="0" fillId="0" borderId="17" xfId="0" applyNumberFormat="1" applyBorder="1" applyAlignment="1" applyProtection="1">
      <alignment horizontal="center" vertical="center" wrapText="1"/>
      <protection locked="0"/>
    </xf>
    <xf numFmtId="0" fontId="7" fillId="0" borderId="0" xfId="0" applyFont="1"/>
    <xf numFmtId="0" fontId="0" fillId="3" borderId="23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1" fillId="4" borderId="2" xfId="0" applyFont="1" applyFill="1" applyBorder="1" applyAlignment="1">
      <alignment horizontal="left" vertical="center" wrapText="1"/>
    </xf>
    <xf numFmtId="0" fontId="1" fillId="4" borderId="6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2" fontId="0" fillId="3" borderId="1" xfId="0" applyNumberFormat="1" applyFill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 vertical="center" wrapText="1"/>
    </xf>
    <xf numFmtId="0" fontId="0" fillId="3" borderId="20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2" fontId="0" fillId="3" borderId="17" xfId="0" applyNumberFormat="1" applyFill="1" applyBorder="1" applyAlignment="1">
      <alignment horizontal="center" vertical="center" wrapText="1"/>
    </xf>
    <xf numFmtId="164" fontId="0" fillId="3" borderId="17" xfId="0" applyNumberFormat="1" applyFill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 wrapText="1"/>
    </xf>
    <xf numFmtId="164" fontId="1" fillId="0" borderId="0" xfId="0" applyNumberFormat="1" applyFont="1" applyAlignment="1">
      <alignment horizontal="center" vertical="center" wrapText="1"/>
    </xf>
    <xf numFmtId="0" fontId="0" fillId="3" borderId="21" xfId="0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64" fontId="0" fillId="0" borderId="24" xfId="0" applyNumberFormat="1" applyBorder="1" applyAlignment="1" applyProtection="1">
      <alignment horizontal="center" vertical="center" wrapText="1"/>
      <protection locked="0"/>
    </xf>
    <xf numFmtId="0" fontId="0" fillId="3" borderId="24" xfId="0" applyFill="1" applyBorder="1" applyAlignment="1">
      <alignment horizontal="center" vertical="center" wrapText="1"/>
    </xf>
    <xf numFmtId="2" fontId="0" fillId="3" borderId="24" xfId="0" applyNumberFormat="1" applyFill="1" applyBorder="1" applyAlignment="1">
      <alignment horizontal="center" vertical="center" wrapText="1"/>
    </xf>
    <xf numFmtId="164" fontId="0" fillId="3" borderId="24" xfId="0" applyNumberForma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0" fillId="0" borderId="3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4" xfId="0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25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</cellXfs>
  <cellStyles count="1">
    <cellStyle name="Normal" xfId="0" builtinId="0"/>
  </cellStyles>
  <dxfs count="3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/mm/yyyy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numFmt numFmtId="2" formatCode="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top style="thin">
          <color indexed="64"/>
        </top>
      </border>
    </dxf>
    <dxf>
      <border outline="0">
        <top style="medium">
          <color indexed="64"/>
        </top>
        <bottom style="thin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top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/mm/yyyy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top style="thin">
          <color indexed="64"/>
        </top>
      </border>
    </dxf>
    <dxf>
      <border outline="0">
        <top style="medium">
          <color indexed="64"/>
        </top>
        <bottom style="thin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19050</xdr:rowOff>
        </xdr:from>
        <xdr:to>
          <xdr:col>1</xdr:col>
          <xdr:colOff>800100</xdr:colOff>
          <xdr:row>5</xdr:row>
          <xdr:rowOff>228600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2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Brand Owner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19050</xdr:rowOff>
        </xdr:from>
        <xdr:to>
          <xdr:col>1</xdr:col>
          <xdr:colOff>800100</xdr:colOff>
          <xdr:row>7</xdr:row>
          <xdr:rowOff>228600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2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Packer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19050</xdr:rowOff>
        </xdr:from>
        <xdr:to>
          <xdr:col>1</xdr:col>
          <xdr:colOff>800100</xdr:colOff>
          <xdr:row>4</xdr:row>
          <xdr:rowOff>228600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2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ACOS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476250</xdr:colOff>
          <xdr:row>4</xdr:row>
          <xdr:rowOff>19050</xdr:rowOff>
        </xdr:from>
        <xdr:to>
          <xdr:col>1</xdr:col>
          <xdr:colOff>1657350</xdr:colOff>
          <xdr:row>4</xdr:row>
          <xdr:rowOff>228600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2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National Standard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1543050</xdr:colOff>
          <xdr:row>4</xdr:row>
          <xdr:rowOff>9525</xdr:rowOff>
        </xdr:from>
        <xdr:to>
          <xdr:col>2</xdr:col>
          <xdr:colOff>1009650</xdr:colOff>
          <xdr:row>4</xdr:row>
          <xdr:rowOff>219075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2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4</xdr:row>
          <xdr:rowOff>19050</xdr:rowOff>
        </xdr:from>
        <xdr:to>
          <xdr:col>3</xdr:col>
          <xdr:colOff>352425</xdr:colOff>
          <xdr:row>4</xdr:row>
          <xdr:rowOff>228600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2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647700</xdr:colOff>
          <xdr:row>4</xdr:row>
          <xdr:rowOff>9525</xdr:rowOff>
        </xdr:from>
        <xdr:to>
          <xdr:col>3</xdr:col>
          <xdr:colOff>781050</xdr:colOff>
          <xdr:row>4</xdr:row>
          <xdr:rowOff>219075</xdr:rowOff>
        </xdr:to>
        <xdr:sp macro="" textlink="">
          <xdr:nvSpPr>
            <xdr:cNvPr id="10249" name="Check Box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2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Korea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4</xdr:row>
          <xdr:rowOff>9525</xdr:rowOff>
        </xdr:from>
        <xdr:to>
          <xdr:col>4</xdr:col>
          <xdr:colOff>247650</xdr:colOff>
          <xdr:row>4</xdr:row>
          <xdr:rowOff>219075</xdr:rowOff>
        </xdr:to>
        <xdr:sp macro="" textlink="">
          <xdr:nvSpPr>
            <xdr:cNvPr id="10250" name="Check Box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2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USDA NOP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533400</xdr:colOff>
          <xdr:row>4</xdr:row>
          <xdr:rowOff>19050</xdr:rowOff>
        </xdr:from>
        <xdr:to>
          <xdr:col>5</xdr:col>
          <xdr:colOff>666750</xdr:colOff>
          <xdr:row>4</xdr:row>
          <xdr:rowOff>228600</xdr:rowOff>
        </xdr:to>
        <xdr:sp macro="" textlink="">
          <xdr:nvSpPr>
            <xdr:cNvPr id="10251" name="Check Box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2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Non-GMO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923925</xdr:colOff>
          <xdr:row>4</xdr:row>
          <xdr:rowOff>9525</xdr:rowOff>
        </xdr:from>
        <xdr:to>
          <xdr:col>5</xdr:col>
          <xdr:colOff>9525</xdr:colOff>
          <xdr:row>4</xdr:row>
          <xdr:rowOff>219075</xdr:rowOff>
        </xdr:to>
        <xdr:sp macro="" textlink="">
          <xdr:nvSpPr>
            <xdr:cNvPr id="10252" name="Check Box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2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USCOEA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</xdr:row>
          <xdr:rowOff>19050</xdr:rowOff>
        </xdr:from>
        <xdr:to>
          <xdr:col>1</xdr:col>
          <xdr:colOff>800100</xdr:colOff>
          <xdr:row>6</xdr:row>
          <xdr:rowOff>228600</xdr:rowOff>
        </xdr:to>
        <xdr:sp macro="" textlink="">
          <xdr:nvSpPr>
            <xdr:cNvPr id="10254" name="Check Box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2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Manufacturer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19050</xdr:rowOff>
        </xdr:from>
        <xdr:to>
          <xdr:col>1</xdr:col>
          <xdr:colOff>800100</xdr:colOff>
          <xdr:row>5</xdr:row>
          <xdr:rowOff>228600</xdr:rowOff>
        </xdr:to>
        <xdr:sp macro="" textlink="">
          <xdr:nvSpPr>
            <xdr:cNvPr id="13313" name="Check Box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Brand Owner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19050</xdr:rowOff>
        </xdr:from>
        <xdr:to>
          <xdr:col>1</xdr:col>
          <xdr:colOff>800100</xdr:colOff>
          <xdr:row>7</xdr:row>
          <xdr:rowOff>228600</xdr:rowOff>
        </xdr:to>
        <xdr:sp macro="" textlink="">
          <xdr:nvSpPr>
            <xdr:cNvPr id="13314" name="Check Box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Packer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19050</xdr:rowOff>
        </xdr:from>
        <xdr:to>
          <xdr:col>1</xdr:col>
          <xdr:colOff>800100</xdr:colOff>
          <xdr:row>4</xdr:row>
          <xdr:rowOff>228600</xdr:rowOff>
        </xdr:to>
        <xdr:sp macro="" textlink="">
          <xdr:nvSpPr>
            <xdr:cNvPr id="13315" name="Check Box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3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ACOS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476250</xdr:colOff>
          <xdr:row>4</xdr:row>
          <xdr:rowOff>19050</xdr:rowOff>
        </xdr:from>
        <xdr:to>
          <xdr:col>1</xdr:col>
          <xdr:colOff>1657350</xdr:colOff>
          <xdr:row>4</xdr:row>
          <xdr:rowOff>228600</xdr:rowOff>
        </xdr:to>
        <xdr:sp macro="" textlink="">
          <xdr:nvSpPr>
            <xdr:cNvPr id="13316" name="Check Box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3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National Standard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1562100</xdr:colOff>
          <xdr:row>4</xdr:row>
          <xdr:rowOff>9525</xdr:rowOff>
        </xdr:from>
        <xdr:to>
          <xdr:col>2</xdr:col>
          <xdr:colOff>1028700</xdr:colOff>
          <xdr:row>4</xdr:row>
          <xdr:rowOff>219075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3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228600</xdr:colOff>
          <xdr:row>4</xdr:row>
          <xdr:rowOff>9525</xdr:rowOff>
        </xdr:from>
        <xdr:to>
          <xdr:col>3</xdr:col>
          <xdr:colOff>361950</xdr:colOff>
          <xdr:row>4</xdr:row>
          <xdr:rowOff>219075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3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676275</xdr:colOff>
          <xdr:row>4</xdr:row>
          <xdr:rowOff>19050</xdr:rowOff>
        </xdr:from>
        <xdr:to>
          <xdr:col>3</xdr:col>
          <xdr:colOff>809625</xdr:colOff>
          <xdr:row>4</xdr:row>
          <xdr:rowOff>228600</xdr:rowOff>
        </xdr:to>
        <xdr:sp macro="" textlink="">
          <xdr:nvSpPr>
            <xdr:cNvPr id="13321" name="Check Box 9" hidden="1">
              <a:extLst>
                <a:ext uri="{63B3BB69-23CF-44E3-9099-C40C66FF867C}">
                  <a14:compatExt spid="_x0000_s13321"/>
                </a:ext>
                <a:ext uri="{FF2B5EF4-FFF2-40B4-BE49-F238E27FC236}">
                  <a16:creationId xmlns:a16="http://schemas.microsoft.com/office/drawing/2014/main" id="{00000000-0008-0000-0300-00000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Korea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161925</xdr:colOff>
          <xdr:row>4</xdr:row>
          <xdr:rowOff>9525</xdr:rowOff>
        </xdr:from>
        <xdr:to>
          <xdr:col>4</xdr:col>
          <xdr:colOff>295275</xdr:colOff>
          <xdr:row>4</xdr:row>
          <xdr:rowOff>219075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3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USDA NOP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4</xdr:row>
          <xdr:rowOff>19050</xdr:rowOff>
        </xdr:from>
        <xdr:to>
          <xdr:col>5</xdr:col>
          <xdr:colOff>704850</xdr:colOff>
          <xdr:row>4</xdr:row>
          <xdr:rowOff>228600</xdr:rowOff>
        </xdr:to>
        <xdr:sp macro="" textlink="">
          <xdr:nvSpPr>
            <xdr:cNvPr id="13323" name="Check Box 11" hidden="1">
              <a:extLst>
                <a:ext uri="{63B3BB69-23CF-44E3-9099-C40C66FF867C}">
                  <a14:compatExt spid="_x0000_s13323"/>
                </a:ext>
                <a:ext uri="{FF2B5EF4-FFF2-40B4-BE49-F238E27FC236}">
                  <a16:creationId xmlns:a16="http://schemas.microsoft.com/office/drawing/2014/main" id="{00000000-0008-0000-0300-00000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Non-GMO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933450</xdr:colOff>
          <xdr:row>4</xdr:row>
          <xdr:rowOff>9525</xdr:rowOff>
        </xdr:from>
        <xdr:to>
          <xdr:col>5</xdr:col>
          <xdr:colOff>19050</xdr:colOff>
          <xdr:row>4</xdr:row>
          <xdr:rowOff>219075</xdr:rowOff>
        </xdr:to>
        <xdr:sp macro="" textlink="">
          <xdr:nvSpPr>
            <xdr:cNvPr id="13324" name="Check Box 12" hidden="1">
              <a:extLst>
                <a:ext uri="{63B3BB69-23CF-44E3-9099-C40C66FF867C}">
                  <a14:compatExt spid="_x0000_s13324"/>
                </a:ext>
                <a:ext uri="{FF2B5EF4-FFF2-40B4-BE49-F238E27FC236}">
                  <a16:creationId xmlns:a16="http://schemas.microsoft.com/office/drawing/2014/main" id="{00000000-0008-0000-0300-00000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USCOEA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</xdr:row>
          <xdr:rowOff>19050</xdr:rowOff>
        </xdr:from>
        <xdr:to>
          <xdr:col>1</xdr:col>
          <xdr:colOff>800100</xdr:colOff>
          <xdr:row>6</xdr:row>
          <xdr:rowOff>228600</xdr:rowOff>
        </xdr:to>
        <xdr:sp macro="" textlink="">
          <xdr:nvSpPr>
            <xdr:cNvPr id="13325" name="Check Box 13" hidden="1">
              <a:extLst>
                <a:ext uri="{63B3BB69-23CF-44E3-9099-C40C66FF867C}">
                  <a14:compatExt spid="_x0000_s13325"/>
                </a:ext>
                <a:ext uri="{FF2B5EF4-FFF2-40B4-BE49-F238E27FC236}">
                  <a16:creationId xmlns:a16="http://schemas.microsoft.com/office/drawing/2014/main" id="{00000000-0008-0000-0300-00000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Manufacturer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19050</xdr:rowOff>
        </xdr:from>
        <xdr:to>
          <xdr:col>1</xdr:col>
          <xdr:colOff>800100</xdr:colOff>
          <xdr:row>5</xdr:row>
          <xdr:rowOff>228600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4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Brand Owner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19050</xdr:rowOff>
        </xdr:from>
        <xdr:to>
          <xdr:col>1</xdr:col>
          <xdr:colOff>800100</xdr:colOff>
          <xdr:row>7</xdr:row>
          <xdr:rowOff>228600</xdr:rowOff>
        </xdr:to>
        <xdr:sp macro="" textlink="">
          <xdr:nvSpPr>
            <xdr:cNvPr id="14338" name="Check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4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Packer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19050</xdr:rowOff>
        </xdr:from>
        <xdr:to>
          <xdr:col>1</xdr:col>
          <xdr:colOff>800100</xdr:colOff>
          <xdr:row>4</xdr:row>
          <xdr:rowOff>228600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4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ACOS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476250</xdr:colOff>
          <xdr:row>4</xdr:row>
          <xdr:rowOff>19050</xdr:rowOff>
        </xdr:from>
        <xdr:to>
          <xdr:col>1</xdr:col>
          <xdr:colOff>1657350</xdr:colOff>
          <xdr:row>4</xdr:row>
          <xdr:rowOff>228600</xdr:rowOff>
        </xdr:to>
        <xdr:sp macro="" textlink="">
          <xdr:nvSpPr>
            <xdr:cNvPr id="14340" name="Check Box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4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National Standard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1543050</xdr:colOff>
          <xdr:row>4</xdr:row>
          <xdr:rowOff>19050</xdr:rowOff>
        </xdr:from>
        <xdr:to>
          <xdr:col>2</xdr:col>
          <xdr:colOff>1009650</xdr:colOff>
          <xdr:row>4</xdr:row>
          <xdr:rowOff>228600</xdr:rowOff>
        </xdr:to>
        <xdr:sp macro="" textlink="">
          <xdr:nvSpPr>
            <xdr:cNvPr id="14342" name="Check Box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4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4</xdr:row>
          <xdr:rowOff>9525</xdr:rowOff>
        </xdr:from>
        <xdr:to>
          <xdr:col>3</xdr:col>
          <xdr:colOff>352425</xdr:colOff>
          <xdr:row>4</xdr:row>
          <xdr:rowOff>219075</xdr:rowOff>
        </xdr:to>
        <xdr:sp macro="" textlink="">
          <xdr:nvSpPr>
            <xdr:cNvPr id="14344" name="Check Box 8" hidden="1">
              <a:extLst>
                <a:ext uri="{63B3BB69-23CF-44E3-9099-C40C66FF867C}">
                  <a14:compatExt spid="_x0000_s14344"/>
                </a:ext>
                <a:ext uri="{FF2B5EF4-FFF2-40B4-BE49-F238E27FC236}">
                  <a16:creationId xmlns:a16="http://schemas.microsoft.com/office/drawing/2014/main" id="{00000000-0008-0000-0400-00000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647700</xdr:colOff>
          <xdr:row>4</xdr:row>
          <xdr:rowOff>0</xdr:rowOff>
        </xdr:from>
        <xdr:to>
          <xdr:col>3</xdr:col>
          <xdr:colOff>781050</xdr:colOff>
          <xdr:row>4</xdr:row>
          <xdr:rowOff>209550</xdr:rowOff>
        </xdr:to>
        <xdr:sp macro="" textlink="">
          <xdr:nvSpPr>
            <xdr:cNvPr id="14345" name="Check Box 9" hidden="1">
              <a:extLst>
                <a:ext uri="{63B3BB69-23CF-44E3-9099-C40C66FF867C}">
                  <a14:compatExt spid="_x0000_s14345"/>
                </a:ext>
                <a:ext uri="{FF2B5EF4-FFF2-40B4-BE49-F238E27FC236}">
                  <a16:creationId xmlns:a16="http://schemas.microsoft.com/office/drawing/2014/main" id="{00000000-0008-0000-0400-00000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Korea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123825</xdr:colOff>
          <xdr:row>4</xdr:row>
          <xdr:rowOff>0</xdr:rowOff>
        </xdr:from>
        <xdr:to>
          <xdr:col>4</xdr:col>
          <xdr:colOff>257175</xdr:colOff>
          <xdr:row>4</xdr:row>
          <xdr:rowOff>209550</xdr:rowOff>
        </xdr:to>
        <xdr:sp macro="" textlink="">
          <xdr:nvSpPr>
            <xdr:cNvPr id="14346" name="Check Box 10" hidden="1">
              <a:extLst>
                <a:ext uri="{63B3BB69-23CF-44E3-9099-C40C66FF867C}">
                  <a14:compatExt spid="_x0000_s14346"/>
                </a:ext>
                <a:ext uri="{FF2B5EF4-FFF2-40B4-BE49-F238E27FC236}">
                  <a16:creationId xmlns:a16="http://schemas.microsoft.com/office/drawing/2014/main" id="{00000000-0008-0000-0400-00000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USDA NOP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533400</xdr:colOff>
          <xdr:row>4</xdr:row>
          <xdr:rowOff>19050</xdr:rowOff>
        </xdr:from>
        <xdr:to>
          <xdr:col>5</xdr:col>
          <xdr:colOff>666750</xdr:colOff>
          <xdr:row>4</xdr:row>
          <xdr:rowOff>228600</xdr:rowOff>
        </xdr:to>
        <xdr:sp macro="" textlink="">
          <xdr:nvSpPr>
            <xdr:cNvPr id="14347" name="Check Box 11" hidden="1">
              <a:extLst>
                <a:ext uri="{63B3BB69-23CF-44E3-9099-C40C66FF867C}">
                  <a14:compatExt spid="_x0000_s14347"/>
                </a:ext>
                <a:ext uri="{FF2B5EF4-FFF2-40B4-BE49-F238E27FC236}">
                  <a16:creationId xmlns:a16="http://schemas.microsoft.com/office/drawing/2014/main" id="{00000000-0008-0000-0400-00000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Non-GMO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895350</xdr:colOff>
          <xdr:row>4</xdr:row>
          <xdr:rowOff>9525</xdr:rowOff>
        </xdr:from>
        <xdr:to>
          <xdr:col>4</xdr:col>
          <xdr:colOff>1028700</xdr:colOff>
          <xdr:row>4</xdr:row>
          <xdr:rowOff>219075</xdr:rowOff>
        </xdr:to>
        <xdr:sp macro="" textlink="">
          <xdr:nvSpPr>
            <xdr:cNvPr id="14348" name="Check Box 12" hidden="1">
              <a:extLst>
                <a:ext uri="{63B3BB69-23CF-44E3-9099-C40C66FF867C}">
                  <a14:compatExt spid="_x0000_s14348"/>
                </a:ext>
                <a:ext uri="{FF2B5EF4-FFF2-40B4-BE49-F238E27FC236}">
                  <a16:creationId xmlns:a16="http://schemas.microsoft.com/office/drawing/2014/main" id="{00000000-0008-0000-0400-00000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USCOEA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</xdr:row>
          <xdr:rowOff>19050</xdr:rowOff>
        </xdr:from>
        <xdr:to>
          <xdr:col>1</xdr:col>
          <xdr:colOff>800100</xdr:colOff>
          <xdr:row>6</xdr:row>
          <xdr:rowOff>228600</xdr:rowOff>
        </xdr:to>
        <xdr:sp macro="" textlink="">
          <xdr:nvSpPr>
            <xdr:cNvPr id="14349" name="Check Box 13" hidden="1">
              <a:extLst>
                <a:ext uri="{63B3BB69-23CF-44E3-9099-C40C66FF867C}">
                  <a14:compatExt spid="_x0000_s14349"/>
                </a:ext>
                <a:ext uri="{FF2B5EF4-FFF2-40B4-BE49-F238E27FC236}">
                  <a16:creationId xmlns:a16="http://schemas.microsoft.com/office/drawing/2014/main" id="{00000000-0008-0000-0400-00000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A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Manufacturer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FFAAE1-AA06-48B5-8ADE-4DF5A30F69E1}" name="Table2" displayName="Table2" ref="A4:I50" totalsRowShown="0" headerRowDxfId="33" headerRowBorderDxfId="32" tableBorderDxfId="31" totalsRowBorderDxfId="30">
  <autoFilter ref="A4:I50" xr:uid="{DCFFAAE1-AA06-48B5-8ADE-4DF5A30F69E1}"/>
  <sortState xmlns:xlrd2="http://schemas.microsoft.com/office/spreadsheetml/2017/richdata2" ref="A5:I50">
    <sortCondition ref="A4:A50"/>
  </sortState>
  <tableColumns count="9">
    <tableColumn id="1" xr3:uid="{2120C9BB-E28D-4C6B-83D7-0584D37A1497}" name="Product Name" dataDxfId="29"/>
    <tableColumn id="2" xr3:uid="{D525F827-38B5-4A43-B6F3-C1E3B0394B51}" name="Brand Name" dataDxfId="28"/>
    <tableColumn id="9" xr3:uid="{3250DD47-2DE5-4EDD-A465-0DF3E71EA090}" name="Name of Brand Owner_x000a_(If applicable)" dataDxfId="27"/>
    <tableColumn id="8" xr3:uid="{35B0861D-7199-42AB-9667-A562D8CA334B}" name="Name of Contract Manufacturer and/or Packer_x000a_(If applicable)" dataDxfId="26"/>
    <tableColumn id="3" xr3:uid="{212A28AD-E4DB-456E-8EFE-3FB0C6E13ECD}" name="Standard" dataDxfId="25"/>
    <tableColumn id="4" xr3:uid="{8ACD73BE-CE36-4EF8-BD27-3AC36D0B572B}" name="Labelling Category" dataDxfId="24"/>
    <tableColumn id="5" xr3:uid="{A9B423C5-DD90-4650-A2B0-97503FD0D6DC}" name="Approved?" dataDxfId="23"/>
    <tableColumn id="6" xr3:uid="{B56D5A1E-3B37-45E9-B9E3-CF0576CBAD7D}" name="Approval Date" dataDxfId="22"/>
    <tableColumn id="7" xr3:uid="{2F5553F2-6A26-47F4-A2F3-83C9601C8790}" name="Comments" dataDxfId="21"/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5FEBF75-A134-4D72-8D23-BA2506D94FE8}" name="Table1" displayName="Table1" ref="A4:K150" totalsRowShown="0" headerRowDxfId="20" headerRowBorderDxfId="19" tableBorderDxfId="18" totalsRowBorderDxfId="17">
  <autoFilter ref="A4:K150" xr:uid="{85FEBF75-A134-4D72-8D23-BA2506D94FE8}"/>
  <sortState xmlns:xlrd2="http://schemas.microsoft.com/office/spreadsheetml/2017/richdata2" ref="A5:K150">
    <sortCondition ref="B4:B150"/>
  </sortState>
  <tableColumns count="11">
    <tableColumn id="1" xr3:uid="{CBAB1EC3-6F91-43B0-A835-92E93B653AC3}" name="Product / Ingredient Code" dataDxfId="16"/>
    <tableColumn id="2" xr3:uid="{35065CC4-6BC8-4AE8-9897-C5235A38503D}" name="Product / Ingredient Name" dataDxfId="15"/>
    <tableColumn id="3" xr3:uid="{4C1A24F7-9282-40C2-B304-BBD2097C8261}" name="Supplier Name" dataDxfId="14"/>
    <tableColumn id="4" xr3:uid="{9F8F1DBC-331A-425E-9C91-29668C8B37A6}" name="Scientific / INCI Name" dataDxfId="13"/>
    <tableColumn id="5" xr3:uid="{CB61A1A0-75DF-4C0C-A790-EC7EE08D9E9C}" name="Organic?" dataDxfId="12"/>
    <tableColumn id="6" xr3:uid="{0B0654DF-3108-43E6-858E-8C2C4917EA10}" name="Certifying Body" dataDxfId="11"/>
    <tableColumn id="7" xr3:uid="{5AFCE5C9-3212-431B-A79E-10F4BE70D8C7}" name="Standard" dataDxfId="10"/>
    <tableColumn id="8" xr3:uid="{94D27DA7-71DE-44FD-83C4-6F781135E0B4}" name="Organic %" dataDxfId="9"/>
    <tableColumn id="10" xr3:uid="{E98BD7ED-AD9D-4B39-9BDA-D8004A01A177}" name="Approved?" dataDxfId="8"/>
    <tableColumn id="11" xr3:uid="{9CD5AEA5-F48E-42BE-ADEA-FEDE63980EB9}" name="Approval Date" dataDxfId="7"/>
    <tableColumn id="12" xr3:uid="{221EED3E-BC78-478C-90B7-D1EAEFD8A093}" name="Comments" dataDxfId="6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.xml"/><Relationship Id="rId13" Type="http://schemas.openxmlformats.org/officeDocument/2006/relationships/ctrlProp" Target="../ctrlProps/ctrlProp2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5.xml"/><Relationship Id="rId12" Type="http://schemas.openxmlformats.org/officeDocument/2006/relationships/ctrlProp" Target="../ctrlProps/ctrlProp2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4.xml"/><Relationship Id="rId11" Type="http://schemas.openxmlformats.org/officeDocument/2006/relationships/ctrlProp" Target="../ctrlProps/ctrlProp19.xml"/><Relationship Id="rId5" Type="http://schemas.openxmlformats.org/officeDocument/2006/relationships/ctrlProp" Target="../ctrlProps/ctrlProp13.xml"/><Relationship Id="rId10" Type="http://schemas.openxmlformats.org/officeDocument/2006/relationships/ctrlProp" Target="../ctrlProps/ctrlProp18.xml"/><Relationship Id="rId4" Type="http://schemas.openxmlformats.org/officeDocument/2006/relationships/ctrlProp" Target="../ctrlProps/ctrlProp12.xml"/><Relationship Id="rId9" Type="http://schemas.openxmlformats.org/officeDocument/2006/relationships/ctrlProp" Target="../ctrlProps/ctrlProp17.xml"/><Relationship Id="rId14" Type="http://schemas.openxmlformats.org/officeDocument/2006/relationships/ctrlProp" Target="../ctrlProps/ctrlProp2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13" Type="http://schemas.openxmlformats.org/officeDocument/2006/relationships/ctrlProp" Target="../ctrlProps/ctrlProp32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6.xml"/><Relationship Id="rId12" Type="http://schemas.openxmlformats.org/officeDocument/2006/relationships/ctrlProp" Target="../ctrlProps/ctrlProp3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25.xml"/><Relationship Id="rId11" Type="http://schemas.openxmlformats.org/officeDocument/2006/relationships/ctrlProp" Target="../ctrlProps/ctrlProp30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Relationship Id="rId14" Type="http://schemas.openxmlformats.org/officeDocument/2006/relationships/ctrlProp" Target="../ctrlProps/ctrlProp3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EF439-C43A-452E-ABAC-29539416BA90}">
  <sheetPr>
    <pageSetUpPr fitToPage="1"/>
  </sheetPr>
  <dimension ref="A1:I53"/>
  <sheetViews>
    <sheetView showGridLines="0" tabSelected="1" zoomScaleNormal="100" workbookViewId="0">
      <pane ySplit="4" topLeftCell="A5" activePane="bottomLeft" state="frozen"/>
      <selection pane="bottomLeft" activeCell="A55" sqref="A55"/>
    </sheetView>
  </sheetViews>
  <sheetFormatPr defaultRowHeight="15" x14ac:dyDescent="0.25"/>
  <cols>
    <col min="1" max="6" width="25.7109375" customWidth="1"/>
    <col min="7" max="8" width="15.7109375" customWidth="1"/>
    <col min="9" max="9" width="30.7109375" customWidth="1"/>
  </cols>
  <sheetData>
    <row r="1" spans="1:9" ht="26.25" x14ac:dyDescent="0.25">
      <c r="A1" s="63" t="s">
        <v>0</v>
      </c>
      <c r="B1" s="63"/>
      <c r="C1" s="63"/>
      <c r="D1" s="63"/>
      <c r="E1" s="63"/>
      <c r="F1" s="63"/>
      <c r="G1" s="63"/>
      <c r="H1" s="63"/>
      <c r="I1" s="63"/>
    </row>
    <row r="2" spans="1:9" ht="15.75" thickBot="1" x14ac:dyDescent="0.3">
      <c r="A2" s="64" t="s">
        <v>1</v>
      </c>
      <c r="B2" s="65"/>
      <c r="C2" s="65"/>
      <c r="D2" s="65"/>
      <c r="E2" s="65"/>
      <c r="F2" s="65"/>
      <c r="G2" s="65"/>
      <c r="H2" s="65"/>
      <c r="I2" s="65"/>
    </row>
    <row r="3" spans="1:9" ht="15.75" thickBot="1" x14ac:dyDescent="0.3">
      <c r="A3" s="60" t="s">
        <v>2</v>
      </c>
      <c r="B3" s="61"/>
      <c r="C3" s="61"/>
      <c r="D3" s="61"/>
      <c r="E3" s="61"/>
      <c r="F3" s="62"/>
      <c r="G3" s="59" t="s">
        <v>3</v>
      </c>
      <c r="H3" s="59"/>
      <c r="I3" s="59"/>
    </row>
    <row r="4" spans="1:9" ht="60.75" thickBot="1" x14ac:dyDescent="0.3">
      <c r="A4" s="31" t="s">
        <v>4</v>
      </c>
      <c r="B4" s="31" t="s">
        <v>5</v>
      </c>
      <c r="C4" s="31" t="s">
        <v>6</v>
      </c>
      <c r="D4" s="31" t="s">
        <v>7</v>
      </c>
      <c r="E4" s="31" t="s">
        <v>8</v>
      </c>
      <c r="F4" s="31" t="s">
        <v>9</v>
      </c>
      <c r="G4" s="32" t="s">
        <v>10</v>
      </c>
      <c r="H4" s="32" t="s">
        <v>11</v>
      </c>
      <c r="I4" s="32" t="s">
        <v>12</v>
      </c>
    </row>
    <row r="5" spans="1:9" x14ac:dyDescent="0.25">
      <c r="A5" s="15"/>
      <c r="B5" s="21"/>
      <c r="C5" s="21"/>
      <c r="D5" s="21"/>
      <c r="E5" s="21"/>
      <c r="F5" s="24"/>
      <c r="G5" s="28"/>
      <c r="H5" s="22"/>
      <c r="I5" s="16"/>
    </row>
    <row r="6" spans="1:9" x14ac:dyDescent="0.25">
      <c r="A6" s="6"/>
      <c r="B6" s="1"/>
      <c r="C6" s="1"/>
      <c r="D6" s="1"/>
      <c r="E6" s="1"/>
      <c r="F6" s="8"/>
      <c r="G6" s="29"/>
      <c r="H6" s="4"/>
      <c r="I6" s="17"/>
    </row>
    <row r="7" spans="1:9" x14ac:dyDescent="0.25">
      <c r="A7" s="6"/>
      <c r="B7" s="1"/>
      <c r="C7" s="1"/>
      <c r="D7" s="1"/>
      <c r="E7" s="1"/>
      <c r="F7" s="8"/>
      <c r="G7" s="29"/>
      <c r="H7" s="4"/>
      <c r="I7" s="17"/>
    </row>
    <row r="8" spans="1:9" x14ac:dyDescent="0.25">
      <c r="A8" s="6"/>
      <c r="B8" s="1"/>
      <c r="C8" s="1"/>
      <c r="D8" s="1"/>
      <c r="E8" s="1"/>
      <c r="F8" s="8"/>
      <c r="G8" s="29"/>
      <c r="H8" s="4"/>
      <c r="I8" s="17"/>
    </row>
    <row r="9" spans="1:9" x14ac:dyDescent="0.25">
      <c r="A9" s="6"/>
      <c r="B9" s="1"/>
      <c r="C9" s="1"/>
      <c r="D9" s="1"/>
      <c r="E9" s="1"/>
      <c r="F9" s="8"/>
      <c r="G9" s="29"/>
      <c r="H9" s="4"/>
      <c r="I9" s="17"/>
    </row>
    <row r="10" spans="1:9" x14ac:dyDescent="0.25">
      <c r="A10" s="6"/>
      <c r="B10" s="1"/>
      <c r="C10" s="1"/>
      <c r="D10" s="1"/>
      <c r="E10" s="1"/>
      <c r="F10" s="8"/>
      <c r="G10" s="29"/>
      <c r="H10" s="4"/>
      <c r="I10" s="17"/>
    </row>
    <row r="11" spans="1:9" x14ac:dyDescent="0.25">
      <c r="A11" s="6"/>
      <c r="B11" s="1"/>
      <c r="C11" s="1"/>
      <c r="D11" s="1"/>
      <c r="E11" s="1"/>
      <c r="F11" s="8"/>
      <c r="G11" s="29"/>
      <c r="H11" s="4"/>
      <c r="I11" s="17"/>
    </row>
    <row r="12" spans="1:9" x14ac:dyDescent="0.25">
      <c r="A12" s="6"/>
      <c r="B12" s="1"/>
      <c r="C12" s="1"/>
      <c r="D12" s="1"/>
      <c r="E12" s="1"/>
      <c r="F12" s="8"/>
      <c r="G12" s="29"/>
      <c r="H12" s="4"/>
      <c r="I12" s="17"/>
    </row>
    <row r="13" spans="1:9" x14ac:dyDescent="0.25">
      <c r="A13" s="6"/>
      <c r="B13" s="1"/>
      <c r="C13" s="1"/>
      <c r="D13" s="1"/>
      <c r="E13" s="1"/>
      <c r="F13" s="8"/>
      <c r="G13" s="29"/>
      <c r="H13" s="4"/>
      <c r="I13" s="17"/>
    </row>
    <row r="14" spans="1:9" x14ac:dyDescent="0.25">
      <c r="A14" s="6"/>
      <c r="B14" s="1"/>
      <c r="C14" s="1"/>
      <c r="D14" s="1"/>
      <c r="E14" s="1"/>
      <c r="F14" s="8"/>
      <c r="G14" s="29"/>
      <c r="H14" s="4"/>
      <c r="I14" s="17"/>
    </row>
    <row r="15" spans="1:9" x14ac:dyDescent="0.25">
      <c r="A15" s="6"/>
      <c r="B15" s="1"/>
      <c r="C15" s="1"/>
      <c r="D15" s="1"/>
      <c r="E15" s="1"/>
      <c r="F15" s="8"/>
      <c r="G15" s="29"/>
      <c r="H15" s="4"/>
      <c r="I15" s="17"/>
    </row>
    <row r="16" spans="1:9" x14ac:dyDescent="0.25">
      <c r="A16" s="6"/>
      <c r="B16" s="1"/>
      <c r="C16" s="1"/>
      <c r="D16" s="1"/>
      <c r="E16" s="1"/>
      <c r="F16" s="8"/>
      <c r="G16" s="29"/>
      <c r="H16" s="4"/>
      <c r="I16" s="17"/>
    </row>
    <row r="17" spans="1:9" x14ac:dyDescent="0.25">
      <c r="A17" s="6"/>
      <c r="B17" s="1"/>
      <c r="C17" s="1"/>
      <c r="D17" s="1"/>
      <c r="E17" s="1"/>
      <c r="F17" s="8"/>
      <c r="G17" s="29"/>
      <c r="H17" s="4"/>
      <c r="I17" s="17"/>
    </row>
    <row r="18" spans="1:9" x14ac:dyDescent="0.25">
      <c r="A18" s="6"/>
      <c r="B18" s="1"/>
      <c r="C18" s="1"/>
      <c r="D18" s="1"/>
      <c r="E18" s="1"/>
      <c r="F18" s="8"/>
      <c r="G18" s="29"/>
      <c r="H18" s="4"/>
      <c r="I18" s="17"/>
    </row>
    <row r="19" spans="1:9" x14ac:dyDescent="0.25">
      <c r="A19" s="6"/>
      <c r="B19" s="1"/>
      <c r="C19" s="1"/>
      <c r="D19" s="1"/>
      <c r="E19" s="1"/>
      <c r="F19" s="8"/>
      <c r="G19" s="29"/>
      <c r="H19" s="4"/>
      <c r="I19" s="17"/>
    </row>
    <row r="20" spans="1:9" x14ac:dyDescent="0.25">
      <c r="A20" s="6"/>
      <c r="B20" s="1"/>
      <c r="C20" s="1"/>
      <c r="D20" s="1"/>
      <c r="E20" s="1"/>
      <c r="F20" s="8"/>
      <c r="G20" s="29"/>
      <c r="H20" s="4"/>
      <c r="I20" s="17"/>
    </row>
    <row r="21" spans="1:9" x14ac:dyDescent="0.25">
      <c r="A21" s="6"/>
      <c r="B21" s="1"/>
      <c r="C21" s="1"/>
      <c r="D21" s="1"/>
      <c r="E21" s="1"/>
      <c r="F21" s="8"/>
      <c r="G21" s="29"/>
      <c r="H21" s="4"/>
      <c r="I21" s="17"/>
    </row>
    <row r="22" spans="1:9" x14ac:dyDescent="0.25">
      <c r="A22" s="6"/>
      <c r="B22" s="1"/>
      <c r="C22" s="1"/>
      <c r="D22" s="1"/>
      <c r="E22" s="1"/>
      <c r="F22" s="8"/>
      <c r="G22" s="29"/>
      <c r="H22" s="4"/>
      <c r="I22" s="17"/>
    </row>
    <row r="23" spans="1:9" x14ac:dyDescent="0.25">
      <c r="A23" s="6"/>
      <c r="B23" s="1"/>
      <c r="C23" s="1"/>
      <c r="D23" s="1"/>
      <c r="E23" s="1"/>
      <c r="F23" s="8"/>
      <c r="G23" s="29"/>
      <c r="H23" s="4"/>
      <c r="I23" s="17"/>
    </row>
    <row r="24" spans="1:9" x14ac:dyDescent="0.25">
      <c r="A24" s="6"/>
      <c r="B24" s="1"/>
      <c r="C24" s="1"/>
      <c r="D24" s="1"/>
      <c r="E24" s="1"/>
      <c r="F24" s="8"/>
      <c r="G24" s="29"/>
      <c r="H24" s="4"/>
      <c r="I24" s="17"/>
    </row>
    <row r="25" spans="1:9" x14ac:dyDescent="0.25">
      <c r="A25" s="6"/>
      <c r="B25" s="1"/>
      <c r="C25" s="1"/>
      <c r="D25" s="1"/>
      <c r="E25" s="1"/>
      <c r="F25" s="8"/>
      <c r="G25" s="29"/>
      <c r="H25" s="4"/>
      <c r="I25" s="17"/>
    </row>
    <row r="26" spans="1:9" x14ac:dyDescent="0.25">
      <c r="A26" s="6"/>
      <c r="B26" s="1"/>
      <c r="C26" s="1"/>
      <c r="D26" s="1"/>
      <c r="E26" s="1"/>
      <c r="F26" s="8"/>
      <c r="G26" s="29"/>
      <c r="H26" s="4"/>
      <c r="I26" s="17"/>
    </row>
    <row r="27" spans="1:9" x14ac:dyDescent="0.25">
      <c r="A27" s="6"/>
      <c r="B27" s="1"/>
      <c r="C27" s="1"/>
      <c r="D27" s="1"/>
      <c r="E27" s="1"/>
      <c r="F27" s="8"/>
      <c r="G27" s="29"/>
      <c r="H27" s="4"/>
      <c r="I27" s="17"/>
    </row>
    <row r="28" spans="1:9" x14ac:dyDescent="0.25">
      <c r="A28" s="6"/>
      <c r="B28" s="1"/>
      <c r="C28" s="1"/>
      <c r="D28" s="1"/>
      <c r="E28" s="1"/>
      <c r="F28" s="8"/>
      <c r="G28" s="29"/>
      <c r="H28" s="4"/>
      <c r="I28" s="17"/>
    </row>
    <row r="29" spans="1:9" x14ac:dyDescent="0.25">
      <c r="A29" s="6"/>
      <c r="B29" s="1"/>
      <c r="C29" s="1"/>
      <c r="D29" s="1"/>
      <c r="E29" s="1"/>
      <c r="F29" s="8"/>
      <c r="G29" s="29"/>
      <c r="H29" s="4"/>
      <c r="I29" s="17"/>
    </row>
    <row r="30" spans="1:9" x14ac:dyDescent="0.25">
      <c r="A30" s="6"/>
      <c r="B30" s="1"/>
      <c r="C30" s="1"/>
      <c r="D30" s="1"/>
      <c r="E30" s="1"/>
      <c r="F30" s="8"/>
      <c r="G30" s="29"/>
      <c r="H30" s="4"/>
      <c r="I30" s="17"/>
    </row>
    <row r="31" spans="1:9" x14ac:dyDescent="0.25">
      <c r="A31" s="6"/>
      <c r="B31" s="1"/>
      <c r="C31" s="1"/>
      <c r="D31" s="1"/>
      <c r="E31" s="1"/>
      <c r="F31" s="8"/>
      <c r="G31" s="29"/>
      <c r="H31" s="4"/>
      <c r="I31" s="17"/>
    </row>
    <row r="32" spans="1:9" x14ac:dyDescent="0.25">
      <c r="A32" s="6"/>
      <c r="B32" s="1"/>
      <c r="C32" s="1"/>
      <c r="D32" s="1"/>
      <c r="E32" s="1"/>
      <c r="F32" s="8"/>
      <c r="G32" s="29"/>
      <c r="H32" s="4"/>
      <c r="I32" s="17"/>
    </row>
    <row r="33" spans="1:9" x14ac:dyDescent="0.25">
      <c r="A33" s="6"/>
      <c r="B33" s="1"/>
      <c r="C33" s="1"/>
      <c r="D33" s="1"/>
      <c r="E33" s="1"/>
      <c r="F33" s="8"/>
      <c r="G33" s="29"/>
      <c r="H33" s="4"/>
      <c r="I33" s="17"/>
    </row>
    <row r="34" spans="1:9" x14ac:dyDescent="0.25">
      <c r="A34" s="6"/>
      <c r="B34" s="1"/>
      <c r="C34" s="1"/>
      <c r="D34" s="1"/>
      <c r="E34" s="1"/>
      <c r="F34" s="8"/>
      <c r="G34" s="29"/>
      <c r="H34" s="4"/>
      <c r="I34" s="17"/>
    </row>
    <row r="35" spans="1:9" x14ac:dyDescent="0.25">
      <c r="A35" s="6"/>
      <c r="B35" s="1"/>
      <c r="C35" s="1"/>
      <c r="D35" s="1"/>
      <c r="E35" s="1"/>
      <c r="F35" s="8"/>
      <c r="G35" s="29"/>
      <c r="H35" s="4"/>
      <c r="I35" s="17"/>
    </row>
    <row r="36" spans="1:9" x14ac:dyDescent="0.25">
      <c r="A36" s="6"/>
      <c r="B36" s="1"/>
      <c r="C36" s="1"/>
      <c r="D36" s="1"/>
      <c r="E36" s="1"/>
      <c r="F36" s="8"/>
      <c r="G36" s="29"/>
      <c r="H36" s="4"/>
      <c r="I36" s="17"/>
    </row>
    <row r="37" spans="1:9" x14ac:dyDescent="0.25">
      <c r="A37" s="6"/>
      <c r="B37" s="1"/>
      <c r="C37" s="1"/>
      <c r="D37" s="1"/>
      <c r="E37" s="1"/>
      <c r="F37" s="8"/>
      <c r="G37" s="29"/>
      <c r="H37" s="4"/>
      <c r="I37" s="17"/>
    </row>
    <row r="38" spans="1:9" x14ac:dyDescent="0.25">
      <c r="A38" s="6"/>
      <c r="B38" s="1"/>
      <c r="C38" s="1"/>
      <c r="D38" s="1"/>
      <c r="E38" s="1"/>
      <c r="F38" s="8"/>
      <c r="G38" s="29"/>
      <c r="H38" s="4"/>
      <c r="I38" s="17"/>
    </row>
    <row r="39" spans="1:9" x14ac:dyDescent="0.25">
      <c r="A39" s="6"/>
      <c r="B39" s="1"/>
      <c r="C39" s="1"/>
      <c r="D39" s="1"/>
      <c r="E39" s="1"/>
      <c r="F39" s="8"/>
      <c r="G39" s="29"/>
      <c r="H39" s="4"/>
      <c r="I39" s="17"/>
    </row>
    <row r="40" spans="1:9" x14ac:dyDescent="0.25">
      <c r="A40" s="6"/>
      <c r="B40" s="1"/>
      <c r="C40" s="1"/>
      <c r="D40" s="1"/>
      <c r="E40" s="1"/>
      <c r="F40" s="8"/>
      <c r="G40" s="29"/>
      <c r="H40" s="4"/>
      <c r="I40" s="17"/>
    </row>
    <row r="41" spans="1:9" x14ac:dyDescent="0.25">
      <c r="A41" s="6"/>
      <c r="B41" s="1"/>
      <c r="C41" s="1"/>
      <c r="D41" s="1"/>
      <c r="E41" s="1"/>
      <c r="F41" s="8"/>
      <c r="G41" s="29"/>
      <c r="H41" s="4"/>
      <c r="I41" s="17"/>
    </row>
    <row r="42" spans="1:9" x14ac:dyDescent="0.25">
      <c r="A42" s="6"/>
      <c r="B42" s="1"/>
      <c r="C42" s="1"/>
      <c r="D42" s="1"/>
      <c r="E42" s="1"/>
      <c r="F42" s="8"/>
      <c r="G42" s="29"/>
      <c r="H42" s="4"/>
      <c r="I42" s="17"/>
    </row>
    <row r="43" spans="1:9" x14ac:dyDescent="0.25">
      <c r="A43" s="6"/>
      <c r="B43" s="1"/>
      <c r="C43" s="1"/>
      <c r="D43" s="1"/>
      <c r="E43" s="1"/>
      <c r="F43" s="8"/>
      <c r="G43" s="29"/>
      <c r="H43" s="4"/>
      <c r="I43" s="17"/>
    </row>
    <row r="44" spans="1:9" x14ac:dyDescent="0.25">
      <c r="A44" s="6"/>
      <c r="B44" s="1"/>
      <c r="C44" s="1"/>
      <c r="D44" s="1"/>
      <c r="E44" s="1"/>
      <c r="F44" s="8"/>
      <c r="G44" s="29"/>
      <c r="H44" s="4"/>
      <c r="I44" s="17"/>
    </row>
    <row r="45" spans="1:9" x14ac:dyDescent="0.25">
      <c r="A45" s="6"/>
      <c r="B45" s="1"/>
      <c r="C45" s="1"/>
      <c r="D45" s="1"/>
      <c r="E45" s="1"/>
      <c r="F45" s="8"/>
      <c r="G45" s="29"/>
      <c r="H45" s="4"/>
      <c r="I45" s="17"/>
    </row>
    <row r="46" spans="1:9" x14ac:dyDescent="0.25">
      <c r="A46" s="6"/>
      <c r="B46" s="1"/>
      <c r="C46" s="1"/>
      <c r="D46" s="1"/>
      <c r="E46" s="1"/>
      <c r="F46" s="8"/>
      <c r="G46" s="29"/>
      <c r="H46" s="4"/>
      <c r="I46" s="17"/>
    </row>
    <row r="47" spans="1:9" x14ac:dyDescent="0.25">
      <c r="A47" s="6"/>
      <c r="B47" s="1"/>
      <c r="C47" s="1"/>
      <c r="D47" s="1"/>
      <c r="E47" s="1"/>
      <c r="F47" s="8"/>
      <c r="G47" s="29"/>
      <c r="H47" s="4"/>
      <c r="I47" s="17"/>
    </row>
    <row r="48" spans="1:9" x14ac:dyDescent="0.25">
      <c r="A48" s="6"/>
      <c r="B48" s="1"/>
      <c r="C48" s="1"/>
      <c r="D48" s="1"/>
      <c r="E48" s="1"/>
      <c r="F48" s="8"/>
      <c r="G48" s="29"/>
      <c r="H48" s="4"/>
      <c r="I48" s="17"/>
    </row>
    <row r="49" spans="1:9" x14ac:dyDescent="0.25">
      <c r="A49" s="6"/>
      <c r="B49" s="1"/>
      <c r="C49" s="1"/>
      <c r="D49" s="1"/>
      <c r="E49" s="1"/>
      <c r="F49" s="8"/>
      <c r="G49" s="29"/>
      <c r="H49" s="4"/>
      <c r="I49" s="17"/>
    </row>
    <row r="50" spans="1:9" ht="15.75" thickBot="1" x14ac:dyDescent="0.3">
      <c r="A50" s="7"/>
      <c r="B50" s="12"/>
      <c r="C50" s="12"/>
      <c r="D50" s="12"/>
      <c r="E50" s="12"/>
      <c r="F50" s="9"/>
      <c r="G50" s="30"/>
      <c r="H50" s="23"/>
      <c r="I50" s="18"/>
    </row>
    <row r="52" spans="1:9" x14ac:dyDescent="0.25">
      <c r="A52" s="27" t="s">
        <v>45</v>
      </c>
    </row>
    <row r="53" spans="1:9" x14ac:dyDescent="0.25">
      <c r="A53" s="27" t="s">
        <v>46</v>
      </c>
    </row>
  </sheetData>
  <sheetProtection selectLockedCells="1" sort="0" autoFilter="0"/>
  <protectedRanges>
    <protectedRange sqref="A4:I50" name="Product List"/>
  </protectedRanges>
  <mergeCells count="4">
    <mergeCell ref="G3:I3"/>
    <mergeCell ref="A3:F3"/>
    <mergeCell ref="A1:I1"/>
    <mergeCell ref="A2:I2"/>
  </mergeCells>
  <dataValidations count="2">
    <dataValidation type="list" allowBlank="1" showInputMessage="1" showErrorMessage="1" sqref="G5:G50" xr:uid="{433B8672-AD30-418B-A603-736E2345B953}">
      <formula1>"YES,NO,TBC"</formula1>
    </dataValidation>
    <dataValidation type="list" allowBlank="1" showInputMessage="1" showErrorMessage="1" sqref="F5:F50" xr:uid="{851E0241-0873-4147-8FE2-90052C07C403}">
      <formula1>"100% Organic,Organic (&gt;95%),Made with Organic (&gt;70%)"</formula1>
    </dataValidation>
  </dataValidations>
  <pageMargins left="0.7" right="0.7" top="0.75" bottom="0.75" header="0.3" footer="0.3"/>
  <pageSetup paperSize="9" scale="68" fitToHeight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97A82-346E-43C8-B351-131545B577C8}">
  <sheetPr>
    <pageSetUpPr fitToPage="1"/>
  </sheetPr>
  <dimension ref="A1:N150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5" x14ac:dyDescent="0.25"/>
  <cols>
    <col min="1" max="1" width="20.7109375" customWidth="1"/>
    <col min="2" max="3" width="25.7109375" customWidth="1"/>
    <col min="4" max="4" width="30.7109375" customWidth="1"/>
    <col min="5" max="10" width="15.7109375" customWidth="1"/>
    <col min="11" max="11" width="30.7109375" customWidth="1"/>
    <col min="13" max="14" width="9.140625" hidden="1" customWidth="1"/>
  </cols>
  <sheetData>
    <row r="1" spans="1:14" ht="26.25" x14ac:dyDescent="0.4">
      <c r="A1" s="66" t="s">
        <v>13</v>
      </c>
      <c r="B1" s="66"/>
      <c r="C1" s="66"/>
      <c r="D1" s="66"/>
      <c r="E1" s="66"/>
      <c r="F1" s="66"/>
      <c r="G1" s="66"/>
      <c r="H1" s="66"/>
      <c r="I1" s="66"/>
      <c r="J1" s="66"/>
      <c r="K1" s="66"/>
      <c r="M1" t="str" cm="1">
        <f t="array" ref="M1">_xlfn._xlws.SORT(_xlfn._xlws.FILTER(_xlfn.UNIQUE(Table1[Product / Ingredient Name]),_xlfn.UNIQUE(Table1[Product / Ingredient Name])&lt;&gt;"",""))</f>
        <v/>
      </c>
      <c r="N1" t="str" cm="1">
        <f t="array" ref="N1">_xlfn._xlws.SORT(_xlfn._xlws.FILTER(_xlfn.UNIQUE(Table1[Supplier Name]),_xlfn.UNIQUE(Table1[Supplier Name])&lt;&gt;"",""))</f>
        <v/>
      </c>
    </row>
    <row r="2" spans="1:14" ht="15.75" thickBot="1" x14ac:dyDescent="0.3">
      <c r="A2" s="64" t="s">
        <v>14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spans="1:14" ht="15.75" thickBot="1" x14ac:dyDescent="0.3">
      <c r="A3" s="70" t="s">
        <v>2</v>
      </c>
      <c r="B3" s="71"/>
      <c r="C3" s="71"/>
      <c r="D3" s="71"/>
      <c r="E3" s="71"/>
      <c r="F3" s="71"/>
      <c r="G3" s="71"/>
      <c r="H3" s="71"/>
      <c r="I3" s="67" t="s">
        <v>3</v>
      </c>
      <c r="J3" s="68"/>
      <c r="K3" s="69"/>
    </row>
    <row r="4" spans="1:14" ht="30.75" thickBot="1" x14ac:dyDescent="0.3">
      <c r="A4" s="19" t="s">
        <v>15</v>
      </c>
      <c r="B4" s="19" t="s">
        <v>16</v>
      </c>
      <c r="C4" s="19" t="s">
        <v>17</v>
      </c>
      <c r="D4" s="19" t="s">
        <v>18</v>
      </c>
      <c r="E4" s="19" t="s">
        <v>19</v>
      </c>
      <c r="F4" s="19" t="s">
        <v>20</v>
      </c>
      <c r="G4" s="19" t="s">
        <v>8</v>
      </c>
      <c r="H4" s="19" t="s">
        <v>21</v>
      </c>
      <c r="I4" s="20" t="s">
        <v>10</v>
      </c>
      <c r="J4" s="20" t="s">
        <v>11</v>
      </c>
      <c r="K4" s="20" t="s">
        <v>12</v>
      </c>
      <c r="L4" s="5"/>
    </row>
    <row r="5" spans="1:14" x14ac:dyDescent="0.25">
      <c r="A5" s="15"/>
      <c r="B5" s="21"/>
      <c r="C5" s="21"/>
      <c r="D5" s="21"/>
      <c r="E5" s="21"/>
      <c r="F5" s="21"/>
      <c r="G5" s="21"/>
      <c r="H5" s="25"/>
      <c r="I5" s="28"/>
      <c r="J5" s="22"/>
      <c r="K5" s="16"/>
    </row>
    <row r="6" spans="1:14" x14ac:dyDescent="0.25">
      <c r="A6" s="6"/>
      <c r="B6" s="1"/>
      <c r="C6" s="1"/>
      <c r="D6" s="1"/>
      <c r="E6" s="1"/>
      <c r="F6" s="1"/>
      <c r="G6" s="1"/>
      <c r="H6" s="2"/>
      <c r="I6" s="29"/>
      <c r="J6" s="4"/>
      <c r="K6" s="17"/>
    </row>
    <row r="7" spans="1:14" x14ac:dyDescent="0.25">
      <c r="A7" s="6"/>
      <c r="B7" s="1"/>
      <c r="C7" s="1"/>
      <c r="D7" s="1"/>
      <c r="E7" s="1"/>
      <c r="F7" s="1"/>
      <c r="G7" s="1"/>
      <c r="H7" s="2"/>
      <c r="I7" s="29"/>
      <c r="J7" s="4"/>
      <c r="K7" s="17"/>
    </row>
    <row r="8" spans="1:14" x14ac:dyDescent="0.25">
      <c r="A8" s="6"/>
      <c r="B8" s="1"/>
      <c r="C8" s="1"/>
      <c r="D8" s="1"/>
      <c r="E8" s="1"/>
      <c r="F8" s="1"/>
      <c r="G8" s="1"/>
      <c r="H8" s="2"/>
      <c r="I8" s="29"/>
      <c r="J8" s="4"/>
      <c r="K8" s="17"/>
    </row>
    <row r="9" spans="1:14" x14ac:dyDescent="0.25">
      <c r="A9" s="6"/>
      <c r="B9" s="1"/>
      <c r="C9" s="1"/>
      <c r="D9" s="1"/>
      <c r="E9" s="1"/>
      <c r="F9" s="1"/>
      <c r="G9" s="1"/>
      <c r="H9" s="2"/>
      <c r="I9" s="29"/>
      <c r="J9" s="4"/>
      <c r="K9" s="17"/>
    </row>
    <row r="10" spans="1:14" x14ac:dyDescent="0.25">
      <c r="A10" s="6"/>
      <c r="B10" s="1"/>
      <c r="C10" s="1"/>
      <c r="D10" s="1"/>
      <c r="E10" s="1"/>
      <c r="F10" s="1"/>
      <c r="G10" s="1"/>
      <c r="H10" s="2"/>
      <c r="I10" s="29"/>
      <c r="J10" s="4"/>
      <c r="K10" s="17"/>
    </row>
    <row r="11" spans="1:14" x14ac:dyDescent="0.25">
      <c r="A11" s="6"/>
      <c r="B11" s="1"/>
      <c r="C11" s="1"/>
      <c r="D11" s="1"/>
      <c r="E11" s="1"/>
      <c r="F11" s="1"/>
      <c r="G11" s="1"/>
      <c r="H11" s="2"/>
      <c r="I11" s="29"/>
      <c r="J11" s="4"/>
      <c r="K11" s="17"/>
    </row>
    <row r="12" spans="1:14" x14ac:dyDescent="0.25">
      <c r="A12" s="6"/>
      <c r="B12" s="1"/>
      <c r="C12" s="1"/>
      <c r="D12" s="1"/>
      <c r="E12" s="1"/>
      <c r="F12" s="1"/>
      <c r="G12" s="1"/>
      <c r="H12" s="2"/>
      <c r="I12" s="29"/>
      <c r="J12" s="4"/>
      <c r="K12" s="17"/>
    </row>
    <row r="13" spans="1:14" x14ac:dyDescent="0.25">
      <c r="A13" s="6"/>
      <c r="B13" s="1"/>
      <c r="C13" s="1"/>
      <c r="D13" s="1"/>
      <c r="E13" s="1"/>
      <c r="F13" s="1"/>
      <c r="G13" s="1"/>
      <c r="H13" s="2"/>
      <c r="I13" s="29"/>
      <c r="J13" s="4"/>
      <c r="K13" s="17"/>
    </row>
    <row r="14" spans="1:14" x14ac:dyDescent="0.25">
      <c r="A14" s="6"/>
      <c r="B14" s="1"/>
      <c r="C14" s="1"/>
      <c r="D14" s="1"/>
      <c r="E14" s="1"/>
      <c r="F14" s="1"/>
      <c r="G14" s="1"/>
      <c r="H14" s="2"/>
      <c r="I14" s="29"/>
      <c r="J14" s="4"/>
      <c r="K14" s="17"/>
    </row>
    <row r="15" spans="1:14" x14ac:dyDescent="0.25">
      <c r="A15" s="6"/>
      <c r="B15" s="1"/>
      <c r="C15" s="1"/>
      <c r="D15" s="1"/>
      <c r="E15" s="1"/>
      <c r="F15" s="1"/>
      <c r="G15" s="1"/>
      <c r="H15" s="2"/>
      <c r="I15" s="29"/>
      <c r="J15" s="4"/>
      <c r="K15" s="17"/>
    </row>
    <row r="16" spans="1:14" x14ac:dyDescent="0.25">
      <c r="A16" s="6"/>
      <c r="B16" s="1"/>
      <c r="C16" s="1"/>
      <c r="D16" s="1"/>
      <c r="E16" s="1"/>
      <c r="F16" s="1"/>
      <c r="G16" s="1"/>
      <c r="H16" s="2"/>
      <c r="I16" s="29"/>
      <c r="J16" s="4"/>
      <c r="K16" s="17"/>
    </row>
    <row r="17" spans="1:11" x14ac:dyDescent="0.25">
      <c r="A17" s="6"/>
      <c r="B17" s="1"/>
      <c r="C17" s="1"/>
      <c r="D17" s="1"/>
      <c r="E17" s="1"/>
      <c r="F17" s="1"/>
      <c r="G17" s="1"/>
      <c r="H17" s="2"/>
      <c r="I17" s="29"/>
      <c r="J17" s="4"/>
      <c r="K17" s="17"/>
    </row>
    <row r="18" spans="1:11" x14ac:dyDescent="0.25">
      <c r="A18" s="6"/>
      <c r="B18" s="1"/>
      <c r="C18" s="1"/>
      <c r="D18" s="1"/>
      <c r="E18" s="1"/>
      <c r="F18" s="1"/>
      <c r="G18" s="1"/>
      <c r="H18" s="2"/>
      <c r="I18" s="29"/>
      <c r="J18" s="4"/>
      <c r="K18" s="17"/>
    </row>
    <row r="19" spans="1:11" x14ac:dyDescent="0.25">
      <c r="A19" s="6"/>
      <c r="B19" s="1"/>
      <c r="C19" s="1"/>
      <c r="D19" s="1"/>
      <c r="E19" s="1"/>
      <c r="F19" s="1"/>
      <c r="G19" s="1"/>
      <c r="H19" s="2"/>
      <c r="I19" s="29"/>
      <c r="J19" s="4"/>
      <c r="K19" s="17"/>
    </row>
    <row r="20" spans="1:11" x14ac:dyDescent="0.25">
      <c r="A20" s="6"/>
      <c r="B20" s="1"/>
      <c r="C20" s="1"/>
      <c r="D20" s="1"/>
      <c r="E20" s="1"/>
      <c r="F20" s="1"/>
      <c r="G20" s="1"/>
      <c r="H20" s="2"/>
      <c r="I20" s="29"/>
      <c r="J20" s="4"/>
      <c r="K20" s="17"/>
    </row>
    <row r="21" spans="1:11" x14ac:dyDescent="0.25">
      <c r="A21" s="6"/>
      <c r="B21" s="1"/>
      <c r="C21" s="1"/>
      <c r="D21" s="1"/>
      <c r="E21" s="1"/>
      <c r="F21" s="1"/>
      <c r="G21" s="1"/>
      <c r="H21" s="2"/>
      <c r="I21" s="29"/>
      <c r="J21" s="4"/>
      <c r="K21" s="17"/>
    </row>
    <row r="22" spans="1:11" x14ac:dyDescent="0.25">
      <c r="A22" s="6"/>
      <c r="B22" s="1"/>
      <c r="C22" s="1"/>
      <c r="D22" s="1"/>
      <c r="E22" s="1"/>
      <c r="F22" s="1"/>
      <c r="G22" s="1"/>
      <c r="H22" s="2"/>
      <c r="I22" s="29"/>
      <c r="J22" s="4"/>
      <c r="K22" s="17"/>
    </row>
    <row r="23" spans="1:11" x14ac:dyDescent="0.25">
      <c r="A23" s="6"/>
      <c r="B23" s="1"/>
      <c r="C23" s="1"/>
      <c r="D23" s="1"/>
      <c r="E23" s="1"/>
      <c r="F23" s="1"/>
      <c r="G23" s="1"/>
      <c r="H23" s="2"/>
      <c r="I23" s="29"/>
      <c r="J23" s="4"/>
      <c r="K23" s="17"/>
    </row>
    <row r="24" spans="1:11" x14ac:dyDescent="0.25">
      <c r="A24" s="6"/>
      <c r="B24" s="1"/>
      <c r="C24" s="1"/>
      <c r="D24" s="1"/>
      <c r="E24" s="1"/>
      <c r="F24" s="1"/>
      <c r="G24" s="1"/>
      <c r="H24" s="2"/>
      <c r="I24" s="29"/>
      <c r="J24" s="4"/>
      <c r="K24" s="17"/>
    </row>
    <row r="25" spans="1:11" x14ac:dyDescent="0.25">
      <c r="A25" s="6"/>
      <c r="B25" s="1"/>
      <c r="C25" s="1"/>
      <c r="D25" s="1"/>
      <c r="E25" s="1"/>
      <c r="F25" s="1"/>
      <c r="G25" s="1"/>
      <c r="H25" s="2"/>
      <c r="I25" s="29"/>
      <c r="J25" s="4"/>
      <c r="K25" s="17"/>
    </row>
    <row r="26" spans="1:11" x14ac:dyDescent="0.25">
      <c r="A26" s="6"/>
      <c r="B26" s="1"/>
      <c r="C26" s="1"/>
      <c r="D26" s="1"/>
      <c r="E26" s="1"/>
      <c r="F26" s="1"/>
      <c r="G26" s="1"/>
      <c r="H26" s="2"/>
      <c r="I26" s="29"/>
      <c r="J26" s="4"/>
      <c r="K26" s="17"/>
    </row>
    <row r="27" spans="1:11" x14ac:dyDescent="0.25">
      <c r="A27" s="6"/>
      <c r="B27" s="1"/>
      <c r="C27" s="1"/>
      <c r="D27" s="1"/>
      <c r="E27" s="1"/>
      <c r="F27" s="1"/>
      <c r="G27" s="1"/>
      <c r="H27" s="2"/>
      <c r="I27" s="29"/>
      <c r="J27" s="4"/>
      <c r="K27" s="17"/>
    </row>
    <row r="28" spans="1:11" x14ac:dyDescent="0.25">
      <c r="A28" s="6"/>
      <c r="B28" s="1"/>
      <c r="C28" s="1"/>
      <c r="D28" s="1"/>
      <c r="E28" s="1"/>
      <c r="F28" s="1"/>
      <c r="G28" s="1"/>
      <c r="H28" s="2"/>
      <c r="I28" s="29"/>
      <c r="J28" s="4"/>
      <c r="K28" s="17"/>
    </row>
    <row r="29" spans="1:11" x14ac:dyDescent="0.25">
      <c r="A29" s="6"/>
      <c r="B29" s="1"/>
      <c r="C29" s="1"/>
      <c r="D29" s="1"/>
      <c r="E29" s="1"/>
      <c r="F29" s="1"/>
      <c r="G29" s="1"/>
      <c r="H29" s="2"/>
      <c r="I29" s="29"/>
      <c r="J29" s="4"/>
      <c r="K29" s="17"/>
    </row>
    <row r="30" spans="1:11" x14ac:dyDescent="0.25">
      <c r="A30" s="6"/>
      <c r="B30" s="1"/>
      <c r="C30" s="1"/>
      <c r="D30" s="1"/>
      <c r="E30" s="1"/>
      <c r="F30" s="1"/>
      <c r="G30" s="1"/>
      <c r="H30" s="2"/>
      <c r="I30" s="29"/>
      <c r="J30" s="4"/>
      <c r="K30" s="17"/>
    </row>
    <row r="31" spans="1:11" x14ac:dyDescent="0.25">
      <c r="A31" s="6"/>
      <c r="B31" s="1"/>
      <c r="C31" s="1"/>
      <c r="D31" s="1"/>
      <c r="E31" s="1"/>
      <c r="F31" s="1"/>
      <c r="G31" s="1"/>
      <c r="H31" s="2"/>
      <c r="I31" s="29"/>
      <c r="J31" s="4"/>
      <c r="K31" s="17"/>
    </row>
    <row r="32" spans="1:11" x14ac:dyDescent="0.25">
      <c r="A32" s="6"/>
      <c r="B32" s="1"/>
      <c r="C32" s="1"/>
      <c r="D32" s="1"/>
      <c r="E32" s="1"/>
      <c r="F32" s="1"/>
      <c r="G32" s="1"/>
      <c r="H32" s="2"/>
      <c r="I32" s="29"/>
      <c r="J32" s="4"/>
      <c r="K32" s="17"/>
    </row>
    <row r="33" spans="1:11" x14ac:dyDescent="0.25">
      <c r="A33" s="6"/>
      <c r="B33" s="1"/>
      <c r="C33" s="1"/>
      <c r="D33" s="1"/>
      <c r="E33" s="1"/>
      <c r="F33" s="1"/>
      <c r="G33" s="1"/>
      <c r="H33" s="2"/>
      <c r="I33" s="29"/>
      <c r="J33" s="4"/>
      <c r="K33" s="17"/>
    </row>
    <row r="34" spans="1:11" x14ac:dyDescent="0.25">
      <c r="A34" s="6"/>
      <c r="B34" s="1"/>
      <c r="C34" s="1"/>
      <c r="D34" s="1"/>
      <c r="E34" s="1"/>
      <c r="F34" s="1"/>
      <c r="G34" s="1"/>
      <c r="H34" s="2"/>
      <c r="I34" s="29"/>
      <c r="J34" s="4"/>
      <c r="K34" s="17"/>
    </row>
    <row r="35" spans="1:11" x14ac:dyDescent="0.25">
      <c r="A35" s="6"/>
      <c r="B35" s="1"/>
      <c r="C35" s="1"/>
      <c r="D35" s="1"/>
      <c r="E35" s="1"/>
      <c r="F35" s="1"/>
      <c r="G35" s="1"/>
      <c r="H35" s="2"/>
      <c r="I35" s="29"/>
      <c r="J35" s="4"/>
      <c r="K35" s="17"/>
    </row>
    <row r="36" spans="1:11" x14ac:dyDescent="0.25">
      <c r="A36" s="6"/>
      <c r="B36" s="1"/>
      <c r="C36" s="1"/>
      <c r="D36" s="1"/>
      <c r="E36" s="1"/>
      <c r="F36" s="1"/>
      <c r="G36" s="1"/>
      <c r="H36" s="2"/>
      <c r="I36" s="29"/>
      <c r="J36" s="4"/>
      <c r="K36" s="17"/>
    </row>
    <row r="37" spans="1:11" x14ac:dyDescent="0.25">
      <c r="A37" s="6"/>
      <c r="B37" s="1"/>
      <c r="C37" s="1"/>
      <c r="D37" s="1"/>
      <c r="E37" s="1"/>
      <c r="F37" s="1"/>
      <c r="G37" s="1"/>
      <c r="H37" s="2"/>
      <c r="I37" s="29"/>
      <c r="J37" s="4"/>
      <c r="K37" s="17"/>
    </row>
    <row r="38" spans="1:11" x14ac:dyDescent="0.25">
      <c r="A38" s="6"/>
      <c r="B38" s="1"/>
      <c r="C38" s="1"/>
      <c r="D38" s="1"/>
      <c r="E38" s="1"/>
      <c r="F38" s="1"/>
      <c r="G38" s="1"/>
      <c r="H38" s="2"/>
      <c r="I38" s="29"/>
      <c r="J38" s="4"/>
      <c r="K38" s="17"/>
    </row>
    <row r="39" spans="1:11" x14ac:dyDescent="0.25">
      <c r="A39" s="6"/>
      <c r="B39" s="1"/>
      <c r="C39" s="1"/>
      <c r="D39" s="1"/>
      <c r="E39" s="1"/>
      <c r="F39" s="1"/>
      <c r="G39" s="1"/>
      <c r="H39" s="2"/>
      <c r="I39" s="29"/>
      <c r="J39" s="4"/>
      <c r="K39" s="17"/>
    </row>
    <row r="40" spans="1:11" x14ac:dyDescent="0.25">
      <c r="A40" s="6"/>
      <c r="B40" s="1"/>
      <c r="C40" s="1"/>
      <c r="D40" s="1"/>
      <c r="E40" s="1"/>
      <c r="F40" s="1"/>
      <c r="G40" s="1"/>
      <c r="H40" s="2"/>
      <c r="I40" s="29"/>
      <c r="J40" s="4"/>
      <c r="K40" s="17"/>
    </row>
    <row r="41" spans="1:11" x14ac:dyDescent="0.25">
      <c r="A41" s="6"/>
      <c r="B41" s="1"/>
      <c r="C41" s="1"/>
      <c r="D41" s="1"/>
      <c r="E41" s="1"/>
      <c r="F41" s="1"/>
      <c r="G41" s="1"/>
      <c r="H41" s="2"/>
      <c r="I41" s="29"/>
      <c r="J41" s="4"/>
      <c r="K41" s="17"/>
    </row>
    <row r="42" spans="1:11" x14ac:dyDescent="0.25">
      <c r="A42" s="6"/>
      <c r="B42" s="1"/>
      <c r="C42" s="1"/>
      <c r="D42" s="1"/>
      <c r="E42" s="1"/>
      <c r="F42" s="1"/>
      <c r="G42" s="1"/>
      <c r="H42" s="2"/>
      <c r="I42" s="29"/>
      <c r="J42" s="4"/>
      <c r="K42" s="17"/>
    </row>
    <row r="43" spans="1:11" x14ac:dyDescent="0.25">
      <c r="A43" s="6"/>
      <c r="B43" s="1"/>
      <c r="C43" s="1"/>
      <c r="D43" s="1"/>
      <c r="E43" s="1"/>
      <c r="F43" s="1"/>
      <c r="G43" s="1"/>
      <c r="H43" s="2"/>
      <c r="I43" s="29"/>
      <c r="J43" s="4"/>
      <c r="K43" s="17"/>
    </row>
    <row r="44" spans="1:11" x14ac:dyDescent="0.25">
      <c r="A44" s="6"/>
      <c r="B44" s="1"/>
      <c r="C44" s="1"/>
      <c r="D44" s="1"/>
      <c r="E44" s="1"/>
      <c r="F44" s="1"/>
      <c r="G44" s="1"/>
      <c r="H44" s="2"/>
      <c r="I44" s="29"/>
      <c r="J44" s="4"/>
      <c r="K44" s="17"/>
    </row>
    <row r="45" spans="1:11" x14ac:dyDescent="0.25">
      <c r="A45" s="6"/>
      <c r="B45" s="1"/>
      <c r="C45" s="1"/>
      <c r="D45" s="1"/>
      <c r="E45" s="1"/>
      <c r="F45" s="1"/>
      <c r="G45" s="1"/>
      <c r="H45" s="2"/>
      <c r="I45" s="29"/>
      <c r="J45" s="4"/>
      <c r="K45" s="17"/>
    </row>
    <row r="46" spans="1:11" x14ac:dyDescent="0.25">
      <c r="A46" s="6"/>
      <c r="B46" s="1"/>
      <c r="C46" s="1"/>
      <c r="D46" s="1"/>
      <c r="E46" s="1"/>
      <c r="F46" s="1"/>
      <c r="G46" s="1"/>
      <c r="H46" s="2"/>
      <c r="I46" s="29"/>
      <c r="J46" s="4"/>
      <c r="K46" s="17"/>
    </row>
    <row r="47" spans="1:11" x14ac:dyDescent="0.25">
      <c r="A47" s="6"/>
      <c r="B47" s="1"/>
      <c r="C47" s="1"/>
      <c r="D47" s="1"/>
      <c r="E47" s="1"/>
      <c r="F47" s="1"/>
      <c r="G47" s="1"/>
      <c r="H47" s="2"/>
      <c r="I47" s="29"/>
      <c r="J47" s="4"/>
      <c r="K47" s="17"/>
    </row>
    <row r="48" spans="1:11" x14ac:dyDescent="0.25">
      <c r="A48" s="6"/>
      <c r="B48" s="1"/>
      <c r="C48" s="1"/>
      <c r="D48" s="1"/>
      <c r="E48" s="1"/>
      <c r="F48" s="1"/>
      <c r="G48" s="1"/>
      <c r="H48" s="2"/>
      <c r="I48" s="29"/>
      <c r="J48" s="4"/>
      <c r="K48" s="17"/>
    </row>
    <row r="49" spans="1:11" x14ac:dyDescent="0.25">
      <c r="A49" s="6"/>
      <c r="B49" s="1"/>
      <c r="C49" s="1"/>
      <c r="D49" s="1"/>
      <c r="E49" s="1"/>
      <c r="F49" s="1"/>
      <c r="G49" s="1"/>
      <c r="H49" s="2"/>
      <c r="I49" s="29"/>
      <c r="J49" s="4"/>
      <c r="K49" s="17"/>
    </row>
    <row r="50" spans="1:11" x14ac:dyDescent="0.25">
      <c r="A50" s="6"/>
      <c r="B50" s="1"/>
      <c r="C50" s="1"/>
      <c r="D50" s="1"/>
      <c r="E50" s="1"/>
      <c r="F50" s="1"/>
      <c r="G50" s="1"/>
      <c r="H50" s="2"/>
      <c r="I50" s="29"/>
      <c r="J50" s="4"/>
      <c r="K50" s="17"/>
    </row>
    <row r="51" spans="1:11" x14ac:dyDescent="0.25">
      <c r="A51" s="6"/>
      <c r="B51" s="1"/>
      <c r="C51" s="1"/>
      <c r="D51" s="1"/>
      <c r="E51" s="1"/>
      <c r="F51" s="1"/>
      <c r="G51" s="1"/>
      <c r="H51" s="2"/>
      <c r="I51" s="29"/>
      <c r="J51" s="4"/>
      <c r="K51" s="17"/>
    </row>
    <row r="52" spans="1:11" x14ac:dyDescent="0.25">
      <c r="A52" s="6"/>
      <c r="B52" s="1"/>
      <c r="C52" s="1"/>
      <c r="D52" s="1"/>
      <c r="E52" s="1"/>
      <c r="F52" s="1"/>
      <c r="G52" s="1"/>
      <c r="H52" s="2"/>
      <c r="I52" s="29"/>
      <c r="J52" s="4"/>
      <c r="K52" s="17"/>
    </row>
    <row r="53" spans="1:11" x14ac:dyDescent="0.25">
      <c r="A53" s="6"/>
      <c r="B53" s="1"/>
      <c r="C53" s="1"/>
      <c r="D53" s="1"/>
      <c r="E53" s="1"/>
      <c r="F53" s="1"/>
      <c r="G53" s="1"/>
      <c r="H53" s="2"/>
      <c r="I53" s="29"/>
      <c r="J53" s="4"/>
      <c r="K53" s="17"/>
    </row>
    <row r="54" spans="1:11" x14ac:dyDescent="0.25">
      <c r="A54" s="6"/>
      <c r="B54" s="1"/>
      <c r="C54" s="1"/>
      <c r="D54" s="1"/>
      <c r="E54" s="1"/>
      <c r="F54" s="1"/>
      <c r="G54" s="1"/>
      <c r="H54" s="2"/>
      <c r="I54" s="29"/>
      <c r="J54" s="4"/>
      <c r="K54" s="17"/>
    </row>
    <row r="55" spans="1:11" x14ac:dyDescent="0.25">
      <c r="A55" s="6"/>
      <c r="B55" s="1"/>
      <c r="C55" s="1"/>
      <c r="D55" s="1"/>
      <c r="E55" s="1"/>
      <c r="F55" s="1"/>
      <c r="G55" s="1"/>
      <c r="H55" s="2"/>
      <c r="I55" s="29"/>
      <c r="J55" s="4"/>
      <c r="K55" s="17"/>
    </row>
    <row r="56" spans="1:11" x14ac:dyDescent="0.25">
      <c r="A56" s="6"/>
      <c r="B56" s="1"/>
      <c r="C56" s="1"/>
      <c r="D56" s="1"/>
      <c r="E56" s="1"/>
      <c r="F56" s="1"/>
      <c r="G56" s="1"/>
      <c r="H56" s="2"/>
      <c r="I56" s="29"/>
      <c r="J56" s="4"/>
      <c r="K56" s="17"/>
    </row>
    <row r="57" spans="1:11" x14ac:dyDescent="0.25">
      <c r="A57" s="6"/>
      <c r="B57" s="1"/>
      <c r="C57" s="1"/>
      <c r="D57" s="1"/>
      <c r="E57" s="1"/>
      <c r="F57" s="1"/>
      <c r="G57" s="1"/>
      <c r="H57" s="2"/>
      <c r="I57" s="29"/>
      <c r="J57" s="4"/>
      <c r="K57" s="17"/>
    </row>
    <row r="58" spans="1:11" x14ac:dyDescent="0.25">
      <c r="A58" s="6"/>
      <c r="B58" s="1"/>
      <c r="C58" s="1"/>
      <c r="D58" s="1"/>
      <c r="E58" s="1"/>
      <c r="F58" s="1"/>
      <c r="G58" s="1"/>
      <c r="H58" s="2"/>
      <c r="I58" s="29"/>
      <c r="J58" s="4"/>
      <c r="K58" s="17"/>
    </row>
    <row r="59" spans="1:11" x14ac:dyDescent="0.25">
      <c r="A59" s="6"/>
      <c r="B59" s="1"/>
      <c r="C59" s="1"/>
      <c r="D59" s="1"/>
      <c r="E59" s="1"/>
      <c r="F59" s="1"/>
      <c r="G59" s="1"/>
      <c r="H59" s="2"/>
      <c r="I59" s="29"/>
      <c r="J59" s="4"/>
      <c r="K59" s="17"/>
    </row>
    <row r="60" spans="1:11" x14ac:dyDescent="0.25">
      <c r="A60" s="6"/>
      <c r="B60" s="1"/>
      <c r="C60" s="1"/>
      <c r="D60" s="1"/>
      <c r="E60" s="1"/>
      <c r="F60" s="1"/>
      <c r="G60" s="1"/>
      <c r="H60" s="2"/>
      <c r="I60" s="29"/>
      <c r="J60" s="4"/>
      <c r="K60" s="17"/>
    </row>
    <row r="61" spans="1:11" x14ac:dyDescent="0.25">
      <c r="A61" s="6"/>
      <c r="B61" s="1"/>
      <c r="C61" s="1"/>
      <c r="D61" s="1"/>
      <c r="E61" s="1"/>
      <c r="F61" s="1"/>
      <c r="G61" s="1"/>
      <c r="H61" s="2"/>
      <c r="I61" s="29"/>
      <c r="J61" s="4"/>
      <c r="K61" s="17"/>
    </row>
    <row r="62" spans="1:11" x14ac:dyDescent="0.25">
      <c r="A62" s="6"/>
      <c r="B62" s="1"/>
      <c r="C62" s="1"/>
      <c r="D62" s="1"/>
      <c r="E62" s="1"/>
      <c r="F62" s="1"/>
      <c r="G62" s="1"/>
      <c r="H62" s="2"/>
      <c r="I62" s="29"/>
      <c r="J62" s="4"/>
      <c r="K62" s="17"/>
    </row>
    <row r="63" spans="1:11" x14ac:dyDescent="0.25">
      <c r="A63" s="6"/>
      <c r="B63" s="1"/>
      <c r="C63" s="1"/>
      <c r="D63" s="1"/>
      <c r="E63" s="1"/>
      <c r="F63" s="1"/>
      <c r="G63" s="1"/>
      <c r="H63" s="2"/>
      <c r="I63" s="29"/>
      <c r="J63" s="4"/>
      <c r="K63" s="17"/>
    </row>
    <row r="64" spans="1:11" x14ac:dyDescent="0.25">
      <c r="A64" s="6"/>
      <c r="B64" s="1"/>
      <c r="C64" s="1"/>
      <c r="D64" s="1"/>
      <c r="E64" s="1"/>
      <c r="F64" s="1"/>
      <c r="G64" s="1"/>
      <c r="H64" s="2"/>
      <c r="I64" s="29"/>
      <c r="J64" s="4"/>
      <c r="K64" s="17"/>
    </row>
    <row r="65" spans="1:11" x14ac:dyDescent="0.25">
      <c r="A65" s="6"/>
      <c r="B65" s="1"/>
      <c r="C65" s="1"/>
      <c r="D65" s="1"/>
      <c r="E65" s="1"/>
      <c r="F65" s="1"/>
      <c r="G65" s="1"/>
      <c r="H65" s="2"/>
      <c r="I65" s="29"/>
      <c r="J65" s="4"/>
      <c r="K65" s="17"/>
    </row>
    <row r="66" spans="1:11" x14ac:dyDescent="0.25">
      <c r="A66" s="6"/>
      <c r="B66" s="1"/>
      <c r="C66" s="1"/>
      <c r="D66" s="1"/>
      <c r="E66" s="1"/>
      <c r="F66" s="1"/>
      <c r="G66" s="1"/>
      <c r="H66" s="2"/>
      <c r="I66" s="29"/>
      <c r="J66" s="4"/>
      <c r="K66" s="17"/>
    </row>
    <row r="67" spans="1:11" x14ac:dyDescent="0.25">
      <c r="A67" s="6"/>
      <c r="B67" s="1"/>
      <c r="C67" s="1"/>
      <c r="D67" s="1"/>
      <c r="E67" s="1"/>
      <c r="F67" s="1"/>
      <c r="G67" s="1"/>
      <c r="H67" s="2"/>
      <c r="I67" s="29"/>
      <c r="J67" s="4"/>
      <c r="K67" s="17"/>
    </row>
    <row r="68" spans="1:11" x14ac:dyDescent="0.25">
      <c r="A68" s="6"/>
      <c r="B68" s="1"/>
      <c r="C68" s="1"/>
      <c r="D68" s="1"/>
      <c r="E68" s="1"/>
      <c r="F68" s="1"/>
      <c r="G68" s="1"/>
      <c r="H68" s="2"/>
      <c r="I68" s="29"/>
      <c r="J68" s="4"/>
      <c r="K68" s="17"/>
    </row>
    <row r="69" spans="1:11" x14ac:dyDescent="0.25">
      <c r="A69" s="6"/>
      <c r="B69" s="1"/>
      <c r="C69" s="1"/>
      <c r="D69" s="1"/>
      <c r="E69" s="1"/>
      <c r="F69" s="1"/>
      <c r="G69" s="1"/>
      <c r="H69" s="2"/>
      <c r="I69" s="29"/>
      <c r="J69" s="4"/>
      <c r="K69" s="17"/>
    </row>
    <row r="70" spans="1:11" x14ac:dyDescent="0.25">
      <c r="A70" s="6"/>
      <c r="B70" s="1"/>
      <c r="C70" s="1"/>
      <c r="D70" s="1"/>
      <c r="E70" s="1"/>
      <c r="F70" s="1"/>
      <c r="G70" s="1"/>
      <c r="H70" s="2"/>
      <c r="I70" s="29"/>
      <c r="J70" s="4"/>
      <c r="K70" s="17"/>
    </row>
    <row r="71" spans="1:11" x14ac:dyDescent="0.25">
      <c r="A71" s="6"/>
      <c r="B71" s="1"/>
      <c r="C71" s="1"/>
      <c r="D71" s="1"/>
      <c r="E71" s="1"/>
      <c r="F71" s="1"/>
      <c r="G71" s="1"/>
      <c r="H71" s="2"/>
      <c r="I71" s="29"/>
      <c r="J71" s="4"/>
      <c r="K71" s="17"/>
    </row>
    <row r="72" spans="1:11" x14ac:dyDescent="0.25">
      <c r="A72" s="6"/>
      <c r="B72" s="1"/>
      <c r="C72" s="1"/>
      <c r="D72" s="1"/>
      <c r="E72" s="1"/>
      <c r="F72" s="1"/>
      <c r="G72" s="1"/>
      <c r="H72" s="2"/>
      <c r="I72" s="29"/>
      <c r="J72" s="4"/>
      <c r="K72" s="17"/>
    </row>
    <row r="73" spans="1:11" x14ac:dyDescent="0.25">
      <c r="A73" s="6"/>
      <c r="B73" s="1"/>
      <c r="C73" s="1"/>
      <c r="D73" s="1"/>
      <c r="E73" s="1"/>
      <c r="F73" s="1"/>
      <c r="G73" s="1"/>
      <c r="H73" s="2"/>
      <c r="I73" s="29"/>
      <c r="J73" s="4"/>
      <c r="K73" s="17"/>
    </row>
    <row r="74" spans="1:11" x14ac:dyDescent="0.25">
      <c r="A74" s="6"/>
      <c r="B74" s="1"/>
      <c r="C74" s="1"/>
      <c r="D74" s="1"/>
      <c r="E74" s="1"/>
      <c r="F74" s="1"/>
      <c r="G74" s="1"/>
      <c r="H74" s="2"/>
      <c r="I74" s="29"/>
      <c r="J74" s="4"/>
      <c r="K74" s="17"/>
    </row>
    <row r="75" spans="1:11" x14ac:dyDescent="0.25">
      <c r="A75" s="6"/>
      <c r="B75" s="1"/>
      <c r="C75" s="1"/>
      <c r="D75" s="1"/>
      <c r="E75" s="1"/>
      <c r="F75" s="1"/>
      <c r="G75" s="1"/>
      <c r="H75" s="2"/>
      <c r="I75" s="29"/>
      <c r="J75" s="4"/>
      <c r="K75" s="17"/>
    </row>
    <row r="76" spans="1:11" x14ac:dyDescent="0.25">
      <c r="A76" s="6"/>
      <c r="B76" s="1"/>
      <c r="C76" s="1"/>
      <c r="D76" s="1"/>
      <c r="E76" s="1"/>
      <c r="F76" s="1"/>
      <c r="G76" s="1"/>
      <c r="H76" s="2"/>
      <c r="I76" s="29"/>
      <c r="J76" s="4"/>
      <c r="K76" s="17"/>
    </row>
    <row r="77" spans="1:11" x14ac:dyDescent="0.25">
      <c r="A77" s="6"/>
      <c r="B77" s="1"/>
      <c r="C77" s="1"/>
      <c r="D77" s="1"/>
      <c r="E77" s="1"/>
      <c r="F77" s="1"/>
      <c r="G77" s="1"/>
      <c r="H77" s="2"/>
      <c r="I77" s="29"/>
      <c r="J77" s="4"/>
      <c r="K77" s="17"/>
    </row>
    <row r="78" spans="1:11" x14ac:dyDescent="0.25">
      <c r="A78" s="6"/>
      <c r="B78" s="1"/>
      <c r="C78" s="1"/>
      <c r="D78" s="1"/>
      <c r="E78" s="1"/>
      <c r="F78" s="1"/>
      <c r="G78" s="1"/>
      <c r="H78" s="2"/>
      <c r="I78" s="29"/>
      <c r="J78" s="4"/>
      <c r="K78" s="17"/>
    </row>
    <row r="79" spans="1:11" x14ac:dyDescent="0.25">
      <c r="A79" s="6"/>
      <c r="B79" s="1"/>
      <c r="C79" s="1"/>
      <c r="D79" s="1"/>
      <c r="E79" s="1"/>
      <c r="F79" s="1"/>
      <c r="G79" s="1"/>
      <c r="H79" s="2"/>
      <c r="I79" s="29"/>
      <c r="J79" s="4"/>
      <c r="K79" s="17"/>
    </row>
    <row r="80" spans="1:11" x14ac:dyDescent="0.25">
      <c r="A80" s="6"/>
      <c r="B80" s="1"/>
      <c r="C80" s="1"/>
      <c r="D80" s="1"/>
      <c r="E80" s="1"/>
      <c r="F80" s="1"/>
      <c r="G80" s="1"/>
      <c r="H80" s="2"/>
      <c r="I80" s="29"/>
      <c r="J80" s="4"/>
      <c r="K80" s="17"/>
    </row>
    <row r="81" spans="1:11" x14ac:dyDescent="0.25">
      <c r="A81" s="6"/>
      <c r="B81" s="1"/>
      <c r="C81" s="1"/>
      <c r="D81" s="1"/>
      <c r="E81" s="1"/>
      <c r="F81" s="1"/>
      <c r="G81" s="1"/>
      <c r="H81" s="2"/>
      <c r="I81" s="29"/>
      <c r="J81" s="4"/>
      <c r="K81" s="17"/>
    </row>
    <row r="82" spans="1:11" x14ac:dyDescent="0.25">
      <c r="A82" s="6"/>
      <c r="B82" s="1"/>
      <c r="C82" s="1"/>
      <c r="D82" s="1"/>
      <c r="E82" s="1"/>
      <c r="F82" s="1"/>
      <c r="G82" s="1"/>
      <c r="H82" s="2"/>
      <c r="I82" s="29"/>
      <c r="J82" s="4"/>
      <c r="K82" s="17"/>
    </row>
    <row r="83" spans="1:11" x14ac:dyDescent="0.25">
      <c r="A83" s="6"/>
      <c r="B83" s="1"/>
      <c r="C83" s="1"/>
      <c r="D83" s="1"/>
      <c r="E83" s="1"/>
      <c r="F83" s="1"/>
      <c r="G83" s="1"/>
      <c r="H83" s="2"/>
      <c r="I83" s="29"/>
      <c r="J83" s="4"/>
      <c r="K83" s="17"/>
    </row>
    <row r="84" spans="1:11" x14ac:dyDescent="0.25">
      <c r="A84" s="6"/>
      <c r="B84" s="1"/>
      <c r="C84" s="1"/>
      <c r="D84" s="1"/>
      <c r="E84" s="1"/>
      <c r="F84" s="1"/>
      <c r="G84" s="1"/>
      <c r="H84" s="2"/>
      <c r="I84" s="29"/>
      <c r="J84" s="4"/>
      <c r="K84" s="17"/>
    </row>
    <row r="85" spans="1:11" x14ac:dyDescent="0.25">
      <c r="A85" s="6"/>
      <c r="B85" s="1"/>
      <c r="C85" s="1"/>
      <c r="D85" s="1"/>
      <c r="E85" s="1"/>
      <c r="F85" s="1"/>
      <c r="G85" s="1"/>
      <c r="H85" s="2"/>
      <c r="I85" s="29"/>
      <c r="J85" s="4"/>
      <c r="K85" s="17"/>
    </row>
    <row r="86" spans="1:11" x14ac:dyDescent="0.25">
      <c r="A86" s="6"/>
      <c r="B86" s="1"/>
      <c r="C86" s="1"/>
      <c r="D86" s="1"/>
      <c r="E86" s="1"/>
      <c r="F86" s="1"/>
      <c r="G86" s="1"/>
      <c r="H86" s="2"/>
      <c r="I86" s="29"/>
      <c r="J86" s="4"/>
      <c r="K86" s="17"/>
    </row>
    <row r="87" spans="1:11" x14ac:dyDescent="0.25">
      <c r="A87" s="6"/>
      <c r="B87" s="1"/>
      <c r="C87" s="1"/>
      <c r="D87" s="1"/>
      <c r="E87" s="1"/>
      <c r="F87" s="1"/>
      <c r="G87" s="1"/>
      <c r="H87" s="2"/>
      <c r="I87" s="29"/>
      <c r="J87" s="4"/>
      <c r="K87" s="17"/>
    </row>
    <row r="88" spans="1:11" x14ac:dyDescent="0.25">
      <c r="A88" s="6"/>
      <c r="B88" s="1"/>
      <c r="C88" s="1"/>
      <c r="D88" s="1"/>
      <c r="E88" s="1"/>
      <c r="F88" s="1"/>
      <c r="G88" s="1"/>
      <c r="H88" s="2"/>
      <c r="I88" s="29"/>
      <c r="J88" s="4"/>
      <c r="K88" s="17"/>
    </row>
    <row r="89" spans="1:11" x14ac:dyDescent="0.25">
      <c r="A89" s="6"/>
      <c r="B89" s="1"/>
      <c r="C89" s="1"/>
      <c r="D89" s="1"/>
      <c r="E89" s="1"/>
      <c r="F89" s="1"/>
      <c r="G89" s="1"/>
      <c r="H89" s="2"/>
      <c r="I89" s="29"/>
      <c r="J89" s="4"/>
      <c r="K89" s="17"/>
    </row>
    <row r="90" spans="1:11" x14ac:dyDescent="0.25">
      <c r="A90" s="6"/>
      <c r="B90" s="1"/>
      <c r="C90" s="1"/>
      <c r="D90" s="1"/>
      <c r="E90" s="1"/>
      <c r="F90" s="1"/>
      <c r="G90" s="1"/>
      <c r="H90" s="2"/>
      <c r="I90" s="29"/>
      <c r="J90" s="4"/>
      <c r="K90" s="17"/>
    </row>
    <row r="91" spans="1:11" x14ac:dyDescent="0.25">
      <c r="A91" s="6"/>
      <c r="B91" s="1"/>
      <c r="C91" s="1"/>
      <c r="D91" s="1"/>
      <c r="E91" s="1"/>
      <c r="F91" s="1"/>
      <c r="G91" s="1"/>
      <c r="H91" s="2"/>
      <c r="I91" s="29"/>
      <c r="J91" s="4"/>
      <c r="K91" s="17"/>
    </row>
    <row r="92" spans="1:11" x14ac:dyDescent="0.25">
      <c r="A92" s="6"/>
      <c r="B92" s="1"/>
      <c r="C92" s="1"/>
      <c r="D92" s="1"/>
      <c r="E92" s="1"/>
      <c r="F92" s="1"/>
      <c r="G92" s="1"/>
      <c r="H92" s="2"/>
      <c r="I92" s="29"/>
      <c r="J92" s="4"/>
      <c r="K92" s="17"/>
    </row>
    <row r="93" spans="1:11" x14ac:dyDescent="0.25">
      <c r="A93" s="6"/>
      <c r="B93" s="1"/>
      <c r="C93" s="1"/>
      <c r="D93" s="1"/>
      <c r="E93" s="1"/>
      <c r="F93" s="1"/>
      <c r="G93" s="1"/>
      <c r="H93" s="2"/>
      <c r="I93" s="29"/>
      <c r="J93" s="4"/>
      <c r="K93" s="17"/>
    </row>
    <row r="94" spans="1:11" x14ac:dyDescent="0.25">
      <c r="A94" s="6"/>
      <c r="B94" s="1"/>
      <c r="C94" s="1"/>
      <c r="D94" s="1"/>
      <c r="E94" s="1"/>
      <c r="F94" s="1"/>
      <c r="G94" s="1"/>
      <c r="H94" s="2"/>
      <c r="I94" s="29"/>
      <c r="J94" s="4"/>
      <c r="K94" s="17"/>
    </row>
    <row r="95" spans="1:11" x14ac:dyDescent="0.25">
      <c r="A95" s="6"/>
      <c r="B95" s="1"/>
      <c r="C95" s="1"/>
      <c r="D95" s="1"/>
      <c r="E95" s="1"/>
      <c r="F95" s="1"/>
      <c r="G95" s="1"/>
      <c r="H95" s="2"/>
      <c r="I95" s="29"/>
      <c r="J95" s="4"/>
      <c r="K95" s="17"/>
    </row>
    <row r="96" spans="1:11" x14ac:dyDescent="0.25">
      <c r="A96" s="6"/>
      <c r="B96" s="1"/>
      <c r="C96" s="1"/>
      <c r="D96" s="1"/>
      <c r="E96" s="1"/>
      <c r="F96" s="1"/>
      <c r="G96" s="1"/>
      <c r="H96" s="2"/>
      <c r="I96" s="29"/>
      <c r="J96" s="4"/>
      <c r="K96" s="17"/>
    </row>
    <row r="97" spans="1:11" x14ac:dyDescent="0.25">
      <c r="A97" s="6"/>
      <c r="B97" s="1"/>
      <c r="C97" s="1"/>
      <c r="D97" s="1"/>
      <c r="E97" s="1"/>
      <c r="F97" s="1"/>
      <c r="G97" s="1"/>
      <c r="H97" s="2"/>
      <c r="I97" s="29"/>
      <c r="J97" s="4"/>
      <c r="K97" s="17"/>
    </row>
    <row r="98" spans="1:11" x14ac:dyDescent="0.25">
      <c r="A98" s="6"/>
      <c r="B98" s="1"/>
      <c r="C98" s="1"/>
      <c r="D98" s="1"/>
      <c r="E98" s="1"/>
      <c r="F98" s="1"/>
      <c r="G98" s="1"/>
      <c r="H98" s="2"/>
      <c r="I98" s="29"/>
      <c r="J98" s="4"/>
      <c r="K98" s="17"/>
    </row>
    <row r="99" spans="1:11" x14ac:dyDescent="0.25">
      <c r="A99" s="6"/>
      <c r="B99" s="1"/>
      <c r="C99" s="1"/>
      <c r="D99" s="1"/>
      <c r="E99" s="1"/>
      <c r="F99" s="1"/>
      <c r="G99" s="1"/>
      <c r="H99" s="2"/>
      <c r="I99" s="29"/>
      <c r="J99" s="4"/>
      <c r="K99" s="17"/>
    </row>
    <row r="100" spans="1:11" x14ac:dyDescent="0.25">
      <c r="A100" s="6"/>
      <c r="B100" s="1"/>
      <c r="C100" s="1"/>
      <c r="D100" s="1"/>
      <c r="E100" s="1"/>
      <c r="F100" s="1"/>
      <c r="G100" s="1"/>
      <c r="H100" s="2"/>
      <c r="I100" s="29"/>
      <c r="J100" s="4"/>
      <c r="K100" s="17"/>
    </row>
    <row r="101" spans="1:11" x14ac:dyDescent="0.25">
      <c r="A101" s="6"/>
      <c r="B101" s="1"/>
      <c r="C101" s="1"/>
      <c r="D101" s="1"/>
      <c r="E101" s="1"/>
      <c r="F101" s="1"/>
      <c r="G101" s="1"/>
      <c r="H101" s="2"/>
      <c r="I101" s="29"/>
      <c r="J101" s="4"/>
      <c r="K101" s="17"/>
    </row>
    <row r="102" spans="1:11" x14ac:dyDescent="0.25">
      <c r="A102" s="6"/>
      <c r="B102" s="1"/>
      <c r="C102" s="1"/>
      <c r="D102" s="1"/>
      <c r="E102" s="1"/>
      <c r="F102" s="1"/>
      <c r="G102" s="1"/>
      <c r="H102" s="2"/>
      <c r="I102" s="29"/>
      <c r="J102" s="4"/>
      <c r="K102" s="17"/>
    </row>
    <row r="103" spans="1:11" x14ac:dyDescent="0.25">
      <c r="A103" s="6"/>
      <c r="B103" s="1"/>
      <c r="C103" s="1"/>
      <c r="D103" s="1"/>
      <c r="E103" s="1"/>
      <c r="F103" s="1"/>
      <c r="G103" s="1"/>
      <c r="H103" s="2"/>
      <c r="I103" s="29"/>
      <c r="J103" s="4"/>
      <c r="K103" s="17"/>
    </row>
    <row r="104" spans="1:11" x14ac:dyDescent="0.25">
      <c r="A104" s="6"/>
      <c r="B104" s="1"/>
      <c r="C104" s="1"/>
      <c r="D104" s="1"/>
      <c r="E104" s="1"/>
      <c r="F104" s="1"/>
      <c r="G104" s="1"/>
      <c r="H104" s="2"/>
      <c r="I104" s="29"/>
      <c r="J104" s="4"/>
      <c r="K104" s="17"/>
    </row>
    <row r="105" spans="1:11" x14ac:dyDescent="0.25">
      <c r="A105" s="6"/>
      <c r="B105" s="1"/>
      <c r="C105" s="1"/>
      <c r="D105" s="1"/>
      <c r="E105" s="1"/>
      <c r="F105" s="1"/>
      <c r="G105" s="1"/>
      <c r="H105" s="2"/>
      <c r="I105" s="29"/>
      <c r="J105" s="4"/>
      <c r="K105" s="17"/>
    </row>
    <row r="106" spans="1:11" x14ac:dyDescent="0.25">
      <c r="A106" s="6"/>
      <c r="B106" s="1"/>
      <c r="C106" s="1"/>
      <c r="D106" s="1"/>
      <c r="E106" s="1"/>
      <c r="F106" s="1"/>
      <c r="G106" s="1"/>
      <c r="H106" s="2"/>
      <c r="I106" s="29"/>
      <c r="J106" s="4"/>
      <c r="K106" s="17"/>
    </row>
    <row r="107" spans="1:11" x14ac:dyDescent="0.25">
      <c r="A107" s="6"/>
      <c r="B107" s="1"/>
      <c r="C107" s="1"/>
      <c r="D107" s="1"/>
      <c r="E107" s="1"/>
      <c r="F107" s="1"/>
      <c r="G107" s="1"/>
      <c r="H107" s="2"/>
      <c r="I107" s="29"/>
      <c r="J107" s="4"/>
      <c r="K107" s="17"/>
    </row>
    <row r="108" spans="1:11" x14ac:dyDescent="0.25">
      <c r="A108" s="6"/>
      <c r="B108" s="1"/>
      <c r="C108" s="1"/>
      <c r="D108" s="1"/>
      <c r="E108" s="1"/>
      <c r="F108" s="1"/>
      <c r="G108" s="1"/>
      <c r="H108" s="2"/>
      <c r="I108" s="29"/>
      <c r="J108" s="4"/>
      <c r="K108" s="17"/>
    </row>
    <row r="109" spans="1:11" x14ac:dyDescent="0.25">
      <c r="A109" s="6"/>
      <c r="B109" s="1"/>
      <c r="C109" s="1"/>
      <c r="D109" s="1"/>
      <c r="E109" s="1"/>
      <c r="F109" s="1"/>
      <c r="G109" s="1"/>
      <c r="H109" s="2"/>
      <c r="I109" s="29"/>
      <c r="J109" s="4"/>
      <c r="K109" s="17"/>
    </row>
    <row r="110" spans="1:11" x14ac:dyDescent="0.25">
      <c r="A110" s="6"/>
      <c r="B110" s="1"/>
      <c r="C110" s="1"/>
      <c r="D110" s="1"/>
      <c r="E110" s="1"/>
      <c r="F110" s="1"/>
      <c r="G110" s="1"/>
      <c r="H110" s="2"/>
      <c r="I110" s="29"/>
      <c r="J110" s="4"/>
      <c r="K110" s="17"/>
    </row>
    <row r="111" spans="1:11" x14ac:dyDescent="0.25">
      <c r="A111" s="6"/>
      <c r="B111" s="1"/>
      <c r="C111" s="1"/>
      <c r="D111" s="1"/>
      <c r="E111" s="1"/>
      <c r="F111" s="1"/>
      <c r="G111" s="1"/>
      <c r="H111" s="2"/>
      <c r="I111" s="29"/>
      <c r="J111" s="4"/>
      <c r="K111" s="17"/>
    </row>
    <row r="112" spans="1:11" x14ac:dyDescent="0.25">
      <c r="A112" s="6"/>
      <c r="B112" s="1"/>
      <c r="C112" s="1"/>
      <c r="D112" s="1"/>
      <c r="E112" s="1"/>
      <c r="F112" s="1"/>
      <c r="G112" s="1"/>
      <c r="H112" s="2"/>
      <c r="I112" s="29"/>
      <c r="J112" s="4"/>
      <c r="K112" s="17"/>
    </row>
    <row r="113" spans="1:11" x14ac:dyDescent="0.25">
      <c r="A113" s="6"/>
      <c r="B113" s="1"/>
      <c r="C113" s="1"/>
      <c r="D113" s="1"/>
      <c r="E113" s="1"/>
      <c r="F113" s="1"/>
      <c r="G113" s="1"/>
      <c r="H113" s="2"/>
      <c r="I113" s="29"/>
      <c r="J113" s="4"/>
      <c r="K113" s="17"/>
    </row>
    <row r="114" spans="1:11" x14ac:dyDescent="0.25">
      <c r="A114" s="6"/>
      <c r="B114" s="1"/>
      <c r="C114" s="1"/>
      <c r="D114" s="1"/>
      <c r="E114" s="1"/>
      <c r="F114" s="1"/>
      <c r="G114" s="1"/>
      <c r="H114" s="2"/>
      <c r="I114" s="29"/>
      <c r="J114" s="4"/>
      <c r="K114" s="17"/>
    </row>
    <row r="115" spans="1:11" x14ac:dyDescent="0.25">
      <c r="A115" s="6"/>
      <c r="B115" s="1"/>
      <c r="C115" s="1"/>
      <c r="D115" s="1"/>
      <c r="E115" s="1"/>
      <c r="F115" s="1"/>
      <c r="G115" s="1"/>
      <c r="H115" s="2"/>
      <c r="I115" s="29"/>
      <c r="J115" s="4"/>
      <c r="K115" s="17"/>
    </row>
    <row r="116" spans="1:11" x14ac:dyDescent="0.25">
      <c r="A116" s="6"/>
      <c r="B116" s="1"/>
      <c r="C116" s="1"/>
      <c r="D116" s="1"/>
      <c r="E116" s="1"/>
      <c r="F116" s="1"/>
      <c r="G116" s="1"/>
      <c r="H116" s="2"/>
      <c r="I116" s="29"/>
      <c r="J116" s="4"/>
      <c r="K116" s="17"/>
    </row>
    <row r="117" spans="1:11" x14ac:dyDescent="0.25">
      <c r="A117" s="6"/>
      <c r="B117" s="1"/>
      <c r="C117" s="1"/>
      <c r="D117" s="1"/>
      <c r="E117" s="1"/>
      <c r="F117" s="1"/>
      <c r="G117" s="1"/>
      <c r="H117" s="2"/>
      <c r="I117" s="29"/>
      <c r="J117" s="4"/>
      <c r="K117" s="17"/>
    </row>
    <row r="118" spans="1:11" x14ac:dyDescent="0.25">
      <c r="A118" s="6"/>
      <c r="B118" s="1"/>
      <c r="C118" s="1"/>
      <c r="D118" s="1"/>
      <c r="E118" s="1"/>
      <c r="F118" s="1"/>
      <c r="G118" s="1"/>
      <c r="H118" s="2"/>
      <c r="I118" s="29"/>
      <c r="J118" s="4"/>
      <c r="K118" s="17"/>
    </row>
    <row r="119" spans="1:11" x14ac:dyDescent="0.25">
      <c r="A119" s="6"/>
      <c r="B119" s="1"/>
      <c r="C119" s="1"/>
      <c r="D119" s="1"/>
      <c r="E119" s="1"/>
      <c r="F119" s="1"/>
      <c r="G119" s="1"/>
      <c r="H119" s="2"/>
      <c r="I119" s="29"/>
      <c r="J119" s="4"/>
      <c r="K119" s="17"/>
    </row>
    <row r="120" spans="1:11" x14ac:dyDescent="0.25">
      <c r="A120" s="6"/>
      <c r="B120" s="1"/>
      <c r="C120" s="1"/>
      <c r="D120" s="1"/>
      <c r="E120" s="1"/>
      <c r="F120" s="1"/>
      <c r="G120" s="1"/>
      <c r="H120" s="2"/>
      <c r="I120" s="29"/>
      <c r="J120" s="4"/>
      <c r="K120" s="17"/>
    </row>
    <row r="121" spans="1:11" x14ac:dyDescent="0.25">
      <c r="A121" s="6"/>
      <c r="B121" s="1"/>
      <c r="C121" s="1"/>
      <c r="D121" s="1"/>
      <c r="E121" s="1"/>
      <c r="F121" s="1"/>
      <c r="G121" s="1"/>
      <c r="H121" s="2"/>
      <c r="I121" s="29"/>
      <c r="J121" s="4"/>
      <c r="K121" s="17"/>
    </row>
    <row r="122" spans="1:11" x14ac:dyDescent="0.25">
      <c r="A122" s="6"/>
      <c r="B122" s="1"/>
      <c r="C122" s="1"/>
      <c r="D122" s="1"/>
      <c r="E122" s="1"/>
      <c r="F122" s="1"/>
      <c r="G122" s="1"/>
      <c r="H122" s="2"/>
      <c r="I122" s="29"/>
      <c r="J122" s="4"/>
      <c r="K122" s="17"/>
    </row>
    <row r="123" spans="1:11" x14ac:dyDescent="0.25">
      <c r="A123" s="6"/>
      <c r="B123" s="1"/>
      <c r="C123" s="1"/>
      <c r="D123" s="1"/>
      <c r="E123" s="1"/>
      <c r="F123" s="1"/>
      <c r="G123" s="1"/>
      <c r="H123" s="2"/>
      <c r="I123" s="29"/>
      <c r="J123" s="4"/>
      <c r="K123" s="17"/>
    </row>
    <row r="124" spans="1:11" x14ac:dyDescent="0.25">
      <c r="A124" s="6"/>
      <c r="B124" s="1"/>
      <c r="C124" s="1"/>
      <c r="D124" s="1"/>
      <c r="E124" s="1"/>
      <c r="F124" s="1"/>
      <c r="G124" s="1"/>
      <c r="H124" s="2"/>
      <c r="I124" s="29"/>
      <c r="J124" s="4"/>
      <c r="K124" s="17"/>
    </row>
    <row r="125" spans="1:11" x14ac:dyDescent="0.25">
      <c r="A125" s="6"/>
      <c r="B125" s="1"/>
      <c r="C125" s="1"/>
      <c r="D125" s="1"/>
      <c r="E125" s="1"/>
      <c r="F125" s="1"/>
      <c r="G125" s="1"/>
      <c r="H125" s="2"/>
      <c r="I125" s="29"/>
      <c r="J125" s="4"/>
      <c r="K125" s="17"/>
    </row>
    <row r="126" spans="1:11" x14ac:dyDescent="0.25">
      <c r="A126" s="6"/>
      <c r="B126" s="1"/>
      <c r="C126" s="1"/>
      <c r="D126" s="1"/>
      <c r="E126" s="1"/>
      <c r="F126" s="1"/>
      <c r="G126" s="1"/>
      <c r="H126" s="2"/>
      <c r="I126" s="29"/>
      <c r="J126" s="4"/>
      <c r="K126" s="17"/>
    </row>
    <row r="127" spans="1:11" x14ac:dyDescent="0.25">
      <c r="A127" s="6"/>
      <c r="B127" s="1"/>
      <c r="C127" s="1"/>
      <c r="D127" s="1"/>
      <c r="E127" s="1"/>
      <c r="F127" s="1"/>
      <c r="G127" s="1"/>
      <c r="H127" s="2"/>
      <c r="I127" s="29"/>
      <c r="J127" s="4"/>
      <c r="K127" s="17"/>
    </row>
    <row r="128" spans="1:11" x14ac:dyDescent="0.25">
      <c r="A128" s="6"/>
      <c r="B128" s="1"/>
      <c r="C128" s="1"/>
      <c r="D128" s="1"/>
      <c r="E128" s="1"/>
      <c r="F128" s="1"/>
      <c r="G128" s="1"/>
      <c r="H128" s="2"/>
      <c r="I128" s="29"/>
      <c r="J128" s="4"/>
      <c r="K128" s="17"/>
    </row>
    <row r="129" spans="1:11" x14ac:dyDescent="0.25">
      <c r="A129" s="6"/>
      <c r="B129" s="1"/>
      <c r="C129" s="1"/>
      <c r="D129" s="1"/>
      <c r="E129" s="1"/>
      <c r="F129" s="1"/>
      <c r="G129" s="1"/>
      <c r="H129" s="2"/>
      <c r="I129" s="29"/>
      <c r="J129" s="4"/>
      <c r="K129" s="17"/>
    </row>
    <row r="130" spans="1:11" x14ac:dyDescent="0.25">
      <c r="A130" s="6"/>
      <c r="B130" s="1"/>
      <c r="C130" s="1"/>
      <c r="D130" s="1"/>
      <c r="E130" s="1"/>
      <c r="F130" s="1"/>
      <c r="G130" s="1"/>
      <c r="H130" s="2"/>
      <c r="I130" s="29"/>
      <c r="J130" s="4"/>
      <c r="K130" s="17"/>
    </row>
    <row r="131" spans="1:11" x14ac:dyDescent="0.25">
      <c r="A131" s="6"/>
      <c r="B131" s="1"/>
      <c r="C131" s="1"/>
      <c r="D131" s="1"/>
      <c r="E131" s="1"/>
      <c r="F131" s="1"/>
      <c r="G131" s="1"/>
      <c r="H131" s="2"/>
      <c r="I131" s="29"/>
      <c r="J131" s="4"/>
      <c r="K131" s="17"/>
    </row>
    <row r="132" spans="1:11" x14ac:dyDescent="0.25">
      <c r="A132" s="6"/>
      <c r="B132" s="1"/>
      <c r="C132" s="1"/>
      <c r="D132" s="1"/>
      <c r="E132" s="1"/>
      <c r="F132" s="1"/>
      <c r="G132" s="1"/>
      <c r="H132" s="2"/>
      <c r="I132" s="29"/>
      <c r="J132" s="4"/>
      <c r="K132" s="17"/>
    </row>
    <row r="133" spans="1:11" x14ac:dyDescent="0.25">
      <c r="A133" s="6"/>
      <c r="B133" s="1"/>
      <c r="C133" s="1"/>
      <c r="D133" s="1"/>
      <c r="E133" s="1"/>
      <c r="F133" s="1"/>
      <c r="G133" s="1"/>
      <c r="H133" s="2"/>
      <c r="I133" s="29"/>
      <c r="J133" s="4"/>
      <c r="K133" s="17"/>
    </row>
    <row r="134" spans="1:11" x14ac:dyDescent="0.25">
      <c r="A134" s="6"/>
      <c r="B134" s="1"/>
      <c r="C134" s="1"/>
      <c r="D134" s="1"/>
      <c r="E134" s="1"/>
      <c r="F134" s="1"/>
      <c r="G134" s="1"/>
      <c r="H134" s="2"/>
      <c r="I134" s="29"/>
      <c r="J134" s="4"/>
      <c r="K134" s="17"/>
    </row>
    <row r="135" spans="1:11" x14ac:dyDescent="0.25">
      <c r="A135" s="6"/>
      <c r="B135" s="1"/>
      <c r="C135" s="1"/>
      <c r="D135" s="1"/>
      <c r="E135" s="1"/>
      <c r="F135" s="1"/>
      <c r="G135" s="1"/>
      <c r="H135" s="2"/>
      <c r="I135" s="29"/>
      <c r="J135" s="4"/>
      <c r="K135" s="17"/>
    </row>
    <row r="136" spans="1:11" x14ac:dyDescent="0.25">
      <c r="A136" s="6"/>
      <c r="B136" s="1"/>
      <c r="C136" s="1"/>
      <c r="D136" s="1"/>
      <c r="E136" s="1"/>
      <c r="F136" s="1"/>
      <c r="G136" s="1"/>
      <c r="H136" s="2"/>
      <c r="I136" s="29"/>
      <c r="J136" s="4"/>
      <c r="K136" s="17"/>
    </row>
    <row r="137" spans="1:11" x14ac:dyDescent="0.25">
      <c r="A137" s="6"/>
      <c r="B137" s="1"/>
      <c r="C137" s="1"/>
      <c r="D137" s="1"/>
      <c r="E137" s="1"/>
      <c r="F137" s="1"/>
      <c r="G137" s="1"/>
      <c r="H137" s="2"/>
      <c r="I137" s="29"/>
      <c r="J137" s="4"/>
      <c r="K137" s="17"/>
    </row>
    <row r="138" spans="1:11" x14ac:dyDescent="0.25">
      <c r="A138" s="6"/>
      <c r="B138" s="1"/>
      <c r="C138" s="1"/>
      <c r="D138" s="1"/>
      <c r="E138" s="1"/>
      <c r="F138" s="1"/>
      <c r="G138" s="1"/>
      <c r="H138" s="2"/>
      <c r="I138" s="29"/>
      <c r="J138" s="4"/>
      <c r="K138" s="17"/>
    </row>
    <row r="139" spans="1:11" x14ac:dyDescent="0.25">
      <c r="A139" s="6"/>
      <c r="B139" s="1"/>
      <c r="C139" s="1"/>
      <c r="D139" s="1"/>
      <c r="E139" s="1"/>
      <c r="F139" s="1"/>
      <c r="G139" s="1"/>
      <c r="H139" s="2"/>
      <c r="I139" s="29"/>
      <c r="J139" s="4"/>
      <c r="K139" s="17"/>
    </row>
    <row r="140" spans="1:11" x14ac:dyDescent="0.25">
      <c r="A140" s="6"/>
      <c r="B140" s="1"/>
      <c r="C140" s="1"/>
      <c r="D140" s="1"/>
      <c r="E140" s="1"/>
      <c r="F140" s="1"/>
      <c r="G140" s="1"/>
      <c r="H140" s="2"/>
      <c r="I140" s="29"/>
      <c r="J140" s="4"/>
      <c r="K140" s="17"/>
    </row>
    <row r="141" spans="1:11" x14ac:dyDescent="0.25">
      <c r="A141" s="6"/>
      <c r="B141" s="1"/>
      <c r="C141" s="1"/>
      <c r="D141" s="1"/>
      <c r="E141" s="1"/>
      <c r="F141" s="1"/>
      <c r="G141" s="1"/>
      <c r="H141" s="2"/>
      <c r="I141" s="29"/>
      <c r="J141" s="4"/>
      <c r="K141" s="17"/>
    </row>
    <row r="142" spans="1:11" x14ac:dyDescent="0.25">
      <c r="A142" s="6"/>
      <c r="B142" s="1"/>
      <c r="C142" s="1"/>
      <c r="D142" s="1"/>
      <c r="E142" s="1"/>
      <c r="F142" s="1"/>
      <c r="G142" s="1"/>
      <c r="H142" s="2"/>
      <c r="I142" s="29"/>
      <c r="J142" s="4"/>
      <c r="K142" s="17"/>
    </row>
    <row r="143" spans="1:11" x14ac:dyDescent="0.25">
      <c r="A143" s="6"/>
      <c r="B143" s="1"/>
      <c r="C143" s="1"/>
      <c r="D143" s="1"/>
      <c r="E143" s="1"/>
      <c r="F143" s="1"/>
      <c r="G143" s="1"/>
      <c r="H143" s="2"/>
      <c r="I143" s="29"/>
      <c r="J143" s="4"/>
      <c r="K143" s="17"/>
    </row>
    <row r="144" spans="1:11" x14ac:dyDescent="0.25">
      <c r="A144" s="6"/>
      <c r="B144" s="1"/>
      <c r="C144" s="1"/>
      <c r="D144" s="1"/>
      <c r="E144" s="1"/>
      <c r="F144" s="1"/>
      <c r="G144" s="1"/>
      <c r="H144" s="2"/>
      <c r="I144" s="29"/>
      <c r="J144" s="4"/>
      <c r="K144" s="17"/>
    </row>
    <row r="145" spans="1:11" x14ac:dyDescent="0.25">
      <c r="A145" s="6"/>
      <c r="B145" s="1"/>
      <c r="C145" s="1"/>
      <c r="D145" s="1"/>
      <c r="E145" s="1"/>
      <c r="F145" s="1"/>
      <c r="G145" s="1"/>
      <c r="H145" s="2"/>
      <c r="I145" s="29"/>
      <c r="J145" s="4"/>
      <c r="K145" s="17"/>
    </row>
    <row r="146" spans="1:11" x14ac:dyDescent="0.25">
      <c r="A146" s="6"/>
      <c r="B146" s="1"/>
      <c r="C146" s="1"/>
      <c r="D146" s="1"/>
      <c r="E146" s="1"/>
      <c r="F146" s="1"/>
      <c r="G146" s="1"/>
      <c r="H146" s="2"/>
      <c r="I146" s="29"/>
      <c r="J146" s="4"/>
      <c r="K146" s="17"/>
    </row>
    <row r="147" spans="1:11" x14ac:dyDescent="0.25">
      <c r="A147" s="6"/>
      <c r="B147" s="1"/>
      <c r="C147" s="1"/>
      <c r="D147" s="1"/>
      <c r="E147" s="1"/>
      <c r="F147" s="1"/>
      <c r="G147" s="1"/>
      <c r="H147" s="2"/>
      <c r="I147" s="29"/>
      <c r="J147" s="4"/>
      <c r="K147" s="17"/>
    </row>
    <row r="148" spans="1:11" x14ac:dyDescent="0.25">
      <c r="A148" s="6"/>
      <c r="B148" s="1"/>
      <c r="C148" s="1"/>
      <c r="D148" s="1"/>
      <c r="E148" s="1"/>
      <c r="F148" s="1"/>
      <c r="G148" s="1"/>
      <c r="H148" s="2"/>
      <c r="I148" s="29"/>
      <c r="J148" s="4"/>
      <c r="K148" s="17"/>
    </row>
    <row r="149" spans="1:11" x14ac:dyDescent="0.25">
      <c r="A149" s="6"/>
      <c r="B149" s="1"/>
      <c r="C149" s="1"/>
      <c r="D149" s="1"/>
      <c r="E149" s="1"/>
      <c r="F149" s="1"/>
      <c r="G149" s="1"/>
      <c r="H149" s="2"/>
      <c r="I149" s="29"/>
      <c r="J149" s="4"/>
      <c r="K149" s="17"/>
    </row>
    <row r="150" spans="1:11" ht="15.75" thickBot="1" x14ac:dyDescent="0.3">
      <c r="A150" s="7"/>
      <c r="B150" s="12"/>
      <c r="C150" s="12"/>
      <c r="D150" s="12"/>
      <c r="E150" s="12"/>
      <c r="F150" s="12"/>
      <c r="G150" s="12"/>
      <c r="H150" s="26"/>
      <c r="I150" s="30"/>
      <c r="J150" s="23"/>
      <c r="K150" s="18"/>
    </row>
  </sheetData>
  <sheetProtection algorithmName="SHA-512" hashValue="wonSxqeKzevZ9PFeX4VLFDNQELzcKoYU4awPz57/fui5fm5u5z0seGnzDnpVZx93ugKyoj3xxQgHWGjobRIUng==" saltValue="8sIR16Aj1k23SqmCvWrvQQ==" spinCount="100000" sheet="1" objects="1" scenarios="1" selectLockedCells="1" sort="0" autoFilter="0"/>
  <protectedRanges>
    <protectedRange sqref="A4:K150" name="Supplier List"/>
  </protectedRanges>
  <mergeCells count="4">
    <mergeCell ref="A1:K1"/>
    <mergeCell ref="I3:K3"/>
    <mergeCell ref="A2:K2"/>
    <mergeCell ref="A3:H3"/>
  </mergeCells>
  <dataValidations count="2">
    <dataValidation type="list" allowBlank="1" showInputMessage="1" showErrorMessage="1" sqref="I5:I150" xr:uid="{33A3F121-E7BF-4F28-964A-0E12E6866EE6}">
      <formula1>"YES,NO,TBC"</formula1>
    </dataValidation>
    <dataValidation type="list" allowBlank="1" showInputMessage="1" showErrorMessage="1" sqref="E5:E150" xr:uid="{B51AEFD4-2FE2-46C7-9570-0C36E6025694}">
      <formula1>"YES,NO"</formula1>
    </dataValidation>
  </dataValidations>
  <pageMargins left="0.7" right="0.7" top="0.75" bottom="0.75" header="0.3" footer="0.3"/>
  <pageSetup scale="50" fitToHeight="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B5732-24ED-4A7A-B12A-3C4F79F1AE4E}">
  <sheetPr>
    <pageSetUpPr fitToPage="1"/>
  </sheetPr>
  <dimension ref="A1:M60"/>
  <sheetViews>
    <sheetView showGridLines="0" showZeros="0" zoomScaleNormal="100" workbookViewId="0">
      <selection activeCell="G7" sqref="G7:J7"/>
    </sheetView>
  </sheetViews>
  <sheetFormatPr defaultRowHeight="15" x14ac:dyDescent="0.25"/>
  <cols>
    <col min="1" max="2" width="25.7109375" customWidth="1"/>
    <col min="3" max="12" width="15.7109375" customWidth="1"/>
    <col min="13" max="13" width="30.7109375" customWidth="1"/>
  </cols>
  <sheetData>
    <row r="1" spans="1:13" ht="26.25" x14ac:dyDescent="0.25">
      <c r="A1" s="91" t="s">
        <v>22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</row>
    <row r="2" spans="1:13" ht="15.75" thickBot="1" x14ac:dyDescent="0.3">
      <c r="A2" s="102" t="s">
        <v>23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</row>
    <row r="3" spans="1:13" ht="19.5" thickBot="1" x14ac:dyDescent="0.3">
      <c r="A3" s="33" t="s">
        <v>24</v>
      </c>
      <c r="B3" s="88"/>
      <c r="C3" s="89"/>
      <c r="D3" s="89"/>
      <c r="E3" s="89"/>
      <c r="F3" s="89"/>
      <c r="G3" s="89"/>
      <c r="H3" s="89"/>
      <c r="I3" s="89"/>
      <c r="J3" s="90"/>
      <c r="K3" s="105" t="s">
        <v>3</v>
      </c>
      <c r="L3" s="106"/>
      <c r="M3" s="107"/>
    </row>
    <row r="4" spans="1:13" ht="19.5" customHeight="1" thickBot="1" x14ac:dyDescent="0.3">
      <c r="A4" s="33" t="s">
        <v>25</v>
      </c>
      <c r="B4" s="88"/>
      <c r="C4" s="89"/>
      <c r="D4" s="89"/>
      <c r="E4" s="89"/>
      <c r="F4" s="89"/>
      <c r="G4" s="89"/>
      <c r="H4" s="89"/>
      <c r="I4" s="89"/>
      <c r="J4" s="90"/>
      <c r="K4" s="35" t="s">
        <v>26</v>
      </c>
      <c r="L4" s="111"/>
      <c r="M4" s="112"/>
    </row>
    <row r="5" spans="1:13" ht="19.5" customHeight="1" thickBot="1" x14ac:dyDescent="0.3">
      <c r="A5" s="33" t="s">
        <v>27</v>
      </c>
      <c r="B5" s="108"/>
      <c r="C5" s="109"/>
      <c r="D5" s="109"/>
      <c r="E5" s="109"/>
      <c r="F5" s="109"/>
      <c r="G5" s="109"/>
      <c r="H5" s="109"/>
      <c r="I5" s="109"/>
      <c r="J5" s="110"/>
      <c r="K5" s="36" t="s">
        <v>28</v>
      </c>
      <c r="L5" s="111"/>
      <c r="M5" s="112"/>
    </row>
    <row r="6" spans="1:13" ht="19.5" thickBot="1" x14ac:dyDescent="0.3">
      <c r="A6" s="96" t="s">
        <v>29</v>
      </c>
      <c r="B6" s="37"/>
      <c r="C6" s="99" t="s">
        <v>30</v>
      </c>
      <c r="D6" s="100"/>
      <c r="E6" s="100"/>
      <c r="F6" s="101"/>
      <c r="G6" s="88"/>
      <c r="H6" s="89"/>
      <c r="I6" s="89"/>
      <c r="J6" s="90"/>
      <c r="K6" s="80" t="s">
        <v>31</v>
      </c>
      <c r="L6" s="81"/>
      <c r="M6" s="94" t="s">
        <v>9</v>
      </c>
    </row>
    <row r="7" spans="1:13" ht="19.5" thickBot="1" x14ac:dyDescent="0.3">
      <c r="A7" s="97"/>
      <c r="B7" s="34"/>
      <c r="C7" s="82" t="s">
        <v>32</v>
      </c>
      <c r="D7" s="83"/>
      <c r="E7" s="83"/>
      <c r="F7" s="84"/>
      <c r="G7" s="88"/>
      <c r="H7" s="89"/>
      <c r="I7" s="89"/>
      <c r="J7" s="90"/>
      <c r="K7" s="92"/>
      <c r="L7" s="93"/>
      <c r="M7" s="95"/>
    </row>
    <row r="8" spans="1:13" ht="19.5" customHeight="1" thickBot="1" x14ac:dyDescent="0.3">
      <c r="A8" s="98"/>
      <c r="B8" s="34"/>
      <c r="C8" s="82" t="s">
        <v>33</v>
      </c>
      <c r="D8" s="83"/>
      <c r="E8" s="83"/>
      <c r="F8" s="84"/>
      <c r="G8" s="88"/>
      <c r="H8" s="89"/>
      <c r="I8" s="89"/>
      <c r="J8" s="90"/>
      <c r="K8" s="103">
        <f>IFERROR(ROUNDDOWN(K43/D43*100,2),)</f>
        <v>0</v>
      </c>
      <c r="L8" s="104"/>
      <c r="M8" s="38" t="str">
        <f>IF(K8=100,"100% Organic",IF(K8&gt;=95,"Organic",IF(K8&gt;=70,"Made with Organic","Not Compliant")))</f>
        <v>Not Compliant</v>
      </c>
    </row>
    <row r="9" spans="1:13" ht="19.5" customHeight="1" thickBot="1" x14ac:dyDescent="0.3"/>
    <row r="10" spans="1:13" ht="19.5" customHeight="1" thickBot="1" x14ac:dyDescent="0.3">
      <c r="A10" s="82" t="s">
        <v>34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4"/>
    </row>
    <row r="11" spans="1:13" ht="60.75" thickBot="1" x14ac:dyDescent="0.3">
      <c r="A11" s="52" t="s">
        <v>35</v>
      </c>
      <c r="B11" s="52" t="s">
        <v>17</v>
      </c>
      <c r="C11" s="52" t="s">
        <v>36</v>
      </c>
      <c r="D11" s="53" t="s">
        <v>37</v>
      </c>
      <c r="E11" s="51" t="s">
        <v>38</v>
      </c>
      <c r="F11" s="80" t="s">
        <v>18</v>
      </c>
      <c r="G11" s="81"/>
      <c r="H11" s="51" t="s">
        <v>19</v>
      </c>
      <c r="I11" s="51" t="s">
        <v>8</v>
      </c>
      <c r="J11" s="51" t="s">
        <v>39</v>
      </c>
      <c r="K11" s="51" t="s">
        <v>40</v>
      </c>
      <c r="L11" s="51" t="s">
        <v>10</v>
      </c>
      <c r="M11" s="51" t="s">
        <v>12</v>
      </c>
    </row>
    <row r="12" spans="1:13" x14ac:dyDescent="0.25">
      <c r="A12" s="15"/>
      <c r="B12" s="21"/>
      <c r="C12" s="54"/>
      <c r="D12" s="10"/>
      <c r="E12" s="50" cm="1">
        <f t="array" ref="E12">INDEX(Table1[Product / Ingredient Code],MATCH(A12&amp;B12,Table1[Product / Ingredient Name]&amp;Table1[Supplier Name],0))</f>
        <v>0</v>
      </c>
      <c r="F12" s="78" cm="1">
        <f t="array" ref="F12">INDEX(Table1[Scientific / INCI Name],MATCH(A12&amp;B12,Table1[Product / Ingredient Name]&amp;Table1[Supplier Name],0))</f>
        <v>0</v>
      </c>
      <c r="G12" s="78"/>
      <c r="H12" s="55" cm="1">
        <f t="array" ref="H12">INDEX(Table1[Organic?],MATCH(A12&amp;B12,Table1[Product / Ingredient Name]&amp;Table1[Supplier Name],0))</f>
        <v>0</v>
      </c>
      <c r="I12" s="55" cm="1">
        <f t="array" ref="I12">INDEX(Table1[Standard],MATCH(A12&amp;B12,Table1[Product / Ingredient Name]&amp;Table1[Supplier Name],0))</f>
        <v>0</v>
      </c>
      <c r="J12" s="56" cm="1">
        <f t="array" ref="J12">INDEX(Table1[Organic %],MATCH(A12&amp;B12,Table1[Product / Ingredient Name]&amp;Table1[Supplier Name],0))</f>
        <v>0</v>
      </c>
      <c r="K12" s="57">
        <f>D12*J12/100</f>
        <v>0</v>
      </c>
      <c r="L12" s="55" cm="1">
        <f t="array" ref="L12">INDEX(Table1[Approved?],MATCH(A12&amp;B12,Table1[Product / Ingredient Name]&amp;Table1[Supplier Name],0))</f>
        <v>0</v>
      </c>
      <c r="M12" s="16" cm="1">
        <f t="array" ref="M12">INDEX(Table1[Comments],MATCH(A12&amp;B12,Table1[Product / Ingredient Name]&amp;Table1[Supplier Name],0))</f>
        <v>0</v>
      </c>
    </row>
    <row r="13" spans="1:13" x14ac:dyDescent="0.25">
      <c r="A13" s="6"/>
      <c r="B13" s="1"/>
      <c r="C13" s="3"/>
      <c r="D13" s="11"/>
      <c r="E13" s="39" cm="1">
        <f t="array" ref="E13">INDEX(Table1[Product / Ingredient Code],MATCH(A13&amp;B13,Table1[Product / Ingredient Name]&amp;Table1[Supplier Name],0))</f>
        <v>0</v>
      </c>
      <c r="F13" s="76" cm="1">
        <f t="array" ref="F13">INDEX(Table1[Scientific / INCI Name],MATCH(A13&amp;B13,Table1[Product / Ingredient Name]&amp;Table1[Supplier Name],0))</f>
        <v>0</v>
      </c>
      <c r="G13" s="76"/>
      <c r="H13" s="40" cm="1">
        <f t="array" ref="H13">INDEX(Table1[Organic?],MATCH(A13&amp;B13,Table1[Product / Ingredient Name]&amp;Table1[Supplier Name],0))</f>
        <v>0</v>
      </c>
      <c r="I13" s="40" cm="1">
        <f t="array" ref="I13">INDEX(Table1[Standard],MATCH(A13&amp;B13,Table1[Product / Ingredient Name]&amp;Table1[Supplier Name],0))</f>
        <v>0</v>
      </c>
      <c r="J13" s="41" cm="1">
        <f t="array" ref="J13">INDEX(Table1[Organic %],MATCH(A13&amp;B13,Table1[Product / Ingredient Name]&amp;Table1[Supplier Name],0))</f>
        <v>0</v>
      </c>
      <c r="K13" s="42">
        <f t="shared" ref="K13:K41" si="0">D13*J13/100</f>
        <v>0</v>
      </c>
      <c r="L13" s="40" cm="1">
        <f t="array" ref="L13">INDEX(Table1[Approved?],MATCH(A13&amp;B13,Table1[Product / Ingredient Name]&amp;Table1[Supplier Name],0))</f>
        <v>0</v>
      </c>
      <c r="M13" s="17" cm="1">
        <f t="array" ref="M13">INDEX(Table1[Comments],MATCH(A13&amp;B13,Table1[Product / Ingredient Name]&amp;Table1[Supplier Name],0))</f>
        <v>0</v>
      </c>
    </row>
    <row r="14" spans="1:13" x14ac:dyDescent="0.25">
      <c r="A14" s="6"/>
      <c r="B14" s="1"/>
      <c r="C14" s="3"/>
      <c r="D14" s="11"/>
      <c r="E14" s="39" cm="1">
        <f t="array" ref="E14">INDEX(Table1[Product / Ingredient Code],MATCH(A14&amp;B14,Table1[Product / Ingredient Name]&amp;Table1[Supplier Name],0))</f>
        <v>0</v>
      </c>
      <c r="F14" s="76" cm="1">
        <f t="array" ref="F14">INDEX(Table1[Scientific / INCI Name],MATCH(A14&amp;B14,Table1[Product / Ingredient Name]&amp;Table1[Supplier Name],0))</f>
        <v>0</v>
      </c>
      <c r="G14" s="76"/>
      <c r="H14" s="40" cm="1">
        <f t="array" ref="H14">INDEX(Table1[Organic?],MATCH(A14&amp;B14,Table1[Product / Ingredient Name]&amp;Table1[Supplier Name],0))</f>
        <v>0</v>
      </c>
      <c r="I14" s="40" cm="1">
        <f t="array" ref="I14">INDEX(Table1[Standard],MATCH(A14&amp;B14,Table1[Product / Ingredient Name]&amp;Table1[Supplier Name],0))</f>
        <v>0</v>
      </c>
      <c r="J14" s="41" cm="1">
        <f t="array" ref="J14">INDEX(Table1[Organic %],MATCH(A14&amp;B14,Table1[Product / Ingredient Name]&amp;Table1[Supplier Name],0))</f>
        <v>0</v>
      </c>
      <c r="K14" s="42">
        <f t="shared" si="0"/>
        <v>0</v>
      </c>
      <c r="L14" s="40" cm="1">
        <f t="array" ref="L14">INDEX(Table1[Approved?],MATCH(A14&amp;B14,Table1[Product / Ingredient Name]&amp;Table1[Supplier Name],0))</f>
        <v>0</v>
      </c>
      <c r="M14" s="17" cm="1">
        <f t="array" ref="M14">INDEX(Table1[Comments],MATCH(A14&amp;B14,Table1[Product / Ingredient Name]&amp;Table1[Supplier Name],0))</f>
        <v>0</v>
      </c>
    </row>
    <row r="15" spans="1:13" x14ac:dyDescent="0.25">
      <c r="A15" s="6"/>
      <c r="B15" s="1"/>
      <c r="C15" s="3"/>
      <c r="D15" s="11"/>
      <c r="E15" s="39" cm="1">
        <f t="array" ref="E15">INDEX(Table1[Product / Ingredient Code],MATCH(A15&amp;B15,Table1[Product / Ingredient Name]&amp;Table1[Supplier Name],0))</f>
        <v>0</v>
      </c>
      <c r="F15" s="76" cm="1">
        <f t="array" ref="F15">INDEX(Table1[Scientific / INCI Name],MATCH(A15&amp;B15,Table1[Product / Ingredient Name]&amp;Table1[Supplier Name],0))</f>
        <v>0</v>
      </c>
      <c r="G15" s="76"/>
      <c r="H15" s="40" cm="1">
        <f t="array" ref="H15">INDEX(Table1[Organic?],MATCH(A15&amp;B15,Table1[Product / Ingredient Name]&amp;Table1[Supplier Name],0))</f>
        <v>0</v>
      </c>
      <c r="I15" s="40" cm="1">
        <f t="array" ref="I15">INDEX(Table1[Standard],MATCH(A15&amp;B15,Table1[Product / Ingredient Name]&amp;Table1[Supplier Name],0))</f>
        <v>0</v>
      </c>
      <c r="J15" s="41" cm="1">
        <f t="array" ref="J15">INDEX(Table1[Organic %],MATCH(A15&amp;B15,Table1[Product / Ingredient Name]&amp;Table1[Supplier Name],0))</f>
        <v>0</v>
      </c>
      <c r="K15" s="42">
        <f t="shared" si="0"/>
        <v>0</v>
      </c>
      <c r="L15" s="40" cm="1">
        <f t="array" ref="L15">INDEX(Table1[Approved?],MATCH(A15&amp;B15,Table1[Product / Ingredient Name]&amp;Table1[Supplier Name],0))</f>
        <v>0</v>
      </c>
      <c r="M15" s="17" cm="1">
        <f t="array" ref="M15">INDEX(Table1[Comments],MATCH(A15&amp;B15,Table1[Product / Ingredient Name]&amp;Table1[Supplier Name],0))</f>
        <v>0</v>
      </c>
    </row>
    <row r="16" spans="1:13" x14ac:dyDescent="0.25">
      <c r="A16" s="6"/>
      <c r="B16" s="1"/>
      <c r="C16" s="3"/>
      <c r="D16" s="11"/>
      <c r="E16" s="39" cm="1">
        <f t="array" ref="E16">INDEX(Table1[Product / Ingredient Code],MATCH(A16&amp;B16,Table1[Product / Ingredient Name]&amp;Table1[Supplier Name],0))</f>
        <v>0</v>
      </c>
      <c r="F16" s="76" cm="1">
        <f t="array" ref="F16">INDEX(Table1[Scientific / INCI Name],MATCH(A16&amp;B16,Table1[Product / Ingredient Name]&amp;Table1[Supplier Name],0))</f>
        <v>0</v>
      </c>
      <c r="G16" s="76"/>
      <c r="H16" s="40" cm="1">
        <f t="array" ref="H16">INDEX(Table1[Organic?],MATCH(A16&amp;B16,Table1[Product / Ingredient Name]&amp;Table1[Supplier Name],0))</f>
        <v>0</v>
      </c>
      <c r="I16" s="40" cm="1">
        <f t="array" ref="I16">INDEX(Table1[Standard],MATCH(A16&amp;B16,Table1[Product / Ingredient Name]&amp;Table1[Supplier Name],0))</f>
        <v>0</v>
      </c>
      <c r="J16" s="41" cm="1">
        <f t="array" ref="J16">INDEX(Table1[Organic %],MATCH(A16&amp;B16,Table1[Product / Ingredient Name]&amp;Table1[Supplier Name],0))</f>
        <v>0</v>
      </c>
      <c r="K16" s="42">
        <f t="shared" si="0"/>
        <v>0</v>
      </c>
      <c r="L16" s="40" cm="1">
        <f t="array" ref="L16">INDEX(Table1[Approved?],MATCH(A16&amp;B16,Table1[Product / Ingredient Name]&amp;Table1[Supplier Name],0))</f>
        <v>0</v>
      </c>
      <c r="M16" s="17" cm="1">
        <f t="array" ref="M16">INDEX(Table1[Comments],MATCH(A16&amp;B16,Table1[Product / Ingredient Name]&amp;Table1[Supplier Name],0))</f>
        <v>0</v>
      </c>
    </row>
    <row r="17" spans="1:13" x14ac:dyDescent="0.25">
      <c r="A17" s="6"/>
      <c r="B17" s="1"/>
      <c r="C17" s="3"/>
      <c r="D17" s="11"/>
      <c r="E17" s="39" cm="1">
        <f t="array" ref="E17">INDEX(Table1[Product / Ingredient Code],MATCH(A17&amp;B17,Table1[Product / Ingredient Name]&amp;Table1[Supplier Name],0))</f>
        <v>0</v>
      </c>
      <c r="F17" s="76" cm="1">
        <f t="array" ref="F17">INDEX(Table1[Scientific / INCI Name],MATCH(A17&amp;B17,Table1[Product / Ingredient Name]&amp;Table1[Supplier Name],0))</f>
        <v>0</v>
      </c>
      <c r="G17" s="76"/>
      <c r="H17" s="40" cm="1">
        <f t="array" ref="H17">INDEX(Table1[Organic?],MATCH(A17&amp;B17,Table1[Product / Ingredient Name]&amp;Table1[Supplier Name],0))</f>
        <v>0</v>
      </c>
      <c r="I17" s="40" cm="1">
        <f t="array" ref="I17">INDEX(Table1[Standard],MATCH(A17&amp;B17,Table1[Product / Ingredient Name]&amp;Table1[Supplier Name],0))</f>
        <v>0</v>
      </c>
      <c r="J17" s="41" cm="1">
        <f t="array" ref="J17">INDEX(Table1[Organic %],MATCH(A17&amp;B17,Table1[Product / Ingredient Name]&amp;Table1[Supplier Name],0))</f>
        <v>0</v>
      </c>
      <c r="K17" s="42">
        <f t="shared" si="0"/>
        <v>0</v>
      </c>
      <c r="L17" s="40" cm="1">
        <f t="array" ref="L17">INDEX(Table1[Approved?],MATCH(A17&amp;B17,Table1[Product / Ingredient Name]&amp;Table1[Supplier Name],0))</f>
        <v>0</v>
      </c>
      <c r="M17" s="17" cm="1">
        <f t="array" ref="M17">INDEX(Table1[Comments],MATCH(A17&amp;B17,Table1[Product / Ingredient Name]&amp;Table1[Supplier Name],0))</f>
        <v>0</v>
      </c>
    </row>
    <row r="18" spans="1:13" x14ac:dyDescent="0.25">
      <c r="A18" s="6"/>
      <c r="B18" s="1"/>
      <c r="C18" s="3"/>
      <c r="D18" s="11"/>
      <c r="E18" s="39" cm="1">
        <f t="array" ref="E18">INDEX(Table1[Product / Ingredient Code],MATCH(A18&amp;B18,Table1[Product / Ingredient Name]&amp;Table1[Supplier Name],0))</f>
        <v>0</v>
      </c>
      <c r="F18" s="76" cm="1">
        <f t="array" ref="F18">INDEX(Table1[Scientific / INCI Name],MATCH(A18&amp;B18,Table1[Product / Ingredient Name]&amp;Table1[Supplier Name],0))</f>
        <v>0</v>
      </c>
      <c r="G18" s="76"/>
      <c r="H18" s="40" cm="1">
        <f t="array" ref="H18">INDEX(Table1[Organic?],MATCH(A18&amp;B18,Table1[Product / Ingredient Name]&amp;Table1[Supplier Name],0))</f>
        <v>0</v>
      </c>
      <c r="I18" s="40" cm="1">
        <f t="array" ref="I18">INDEX(Table1[Standard],MATCH(A18&amp;B18,Table1[Product / Ingredient Name]&amp;Table1[Supplier Name],0))</f>
        <v>0</v>
      </c>
      <c r="J18" s="41" cm="1">
        <f t="array" ref="J18">INDEX(Table1[Organic %],MATCH(A18&amp;B18,Table1[Product / Ingredient Name]&amp;Table1[Supplier Name],0))</f>
        <v>0</v>
      </c>
      <c r="K18" s="42">
        <f t="shared" si="0"/>
        <v>0</v>
      </c>
      <c r="L18" s="40" cm="1">
        <f t="array" ref="L18">INDEX(Table1[Approved?],MATCH(A18&amp;B18,Table1[Product / Ingredient Name]&amp;Table1[Supplier Name],0))</f>
        <v>0</v>
      </c>
      <c r="M18" s="17" cm="1">
        <f t="array" ref="M18">INDEX(Table1[Comments],MATCH(A18&amp;B18,Table1[Product / Ingredient Name]&amp;Table1[Supplier Name],0))</f>
        <v>0</v>
      </c>
    </row>
    <row r="19" spans="1:13" x14ac:dyDescent="0.25">
      <c r="A19" s="6"/>
      <c r="B19" s="1"/>
      <c r="C19" s="3"/>
      <c r="D19" s="11"/>
      <c r="E19" s="39" cm="1">
        <f t="array" ref="E19">INDEX(Table1[Product / Ingredient Code],MATCH(A19&amp;B19,Table1[Product / Ingredient Name]&amp;Table1[Supplier Name],0))</f>
        <v>0</v>
      </c>
      <c r="F19" s="76" cm="1">
        <f t="array" ref="F19">INDEX(Table1[Scientific / INCI Name],MATCH(A19&amp;B19,Table1[Product / Ingredient Name]&amp;Table1[Supplier Name],0))</f>
        <v>0</v>
      </c>
      <c r="G19" s="76"/>
      <c r="H19" s="40" cm="1">
        <f t="array" ref="H19">INDEX(Table1[Organic?],MATCH(A19&amp;B19,Table1[Product / Ingredient Name]&amp;Table1[Supplier Name],0))</f>
        <v>0</v>
      </c>
      <c r="I19" s="40" cm="1">
        <f t="array" ref="I19">INDEX(Table1[Standard],MATCH(A19&amp;B19,Table1[Product / Ingredient Name]&amp;Table1[Supplier Name],0))</f>
        <v>0</v>
      </c>
      <c r="J19" s="41" cm="1">
        <f t="array" ref="J19">INDEX(Table1[Organic %],MATCH(A19&amp;B19,Table1[Product / Ingredient Name]&amp;Table1[Supplier Name],0))</f>
        <v>0</v>
      </c>
      <c r="K19" s="42">
        <f t="shared" si="0"/>
        <v>0</v>
      </c>
      <c r="L19" s="40" cm="1">
        <f t="array" ref="L19">INDEX(Table1[Approved?],MATCH(A19&amp;B19,Table1[Product / Ingredient Name]&amp;Table1[Supplier Name],0))</f>
        <v>0</v>
      </c>
      <c r="M19" s="17" cm="1">
        <f t="array" ref="M19">INDEX(Table1[Comments],MATCH(A19&amp;B19,Table1[Product / Ingredient Name]&amp;Table1[Supplier Name],0))</f>
        <v>0</v>
      </c>
    </row>
    <row r="20" spans="1:13" x14ac:dyDescent="0.25">
      <c r="A20" s="6"/>
      <c r="B20" s="1"/>
      <c r="C20" s="3"/>
      <c r="D20" s="11"/>
      <c r="E20" s="39" cm="1">
        <f t="array" ref="E20">INDEX(Table1[Product / Ingredient Code],MATCH(A20&amp;B20,Table1[Product / Ingredient Name]&amp;Table1[Supplier Name],0))</f>
        <v>0</v>
      </c>
      <c r="F20" s="76" cm="1">
        <f t="array" ref="F20">INDEX(Table1[Scientific / INCI Name],MATCH(A20&amp;B20,Table1[Product / Ingredient Name]&amp;Table1[Supplier Name],0))</f>
        <v>0</v>
      </c>
      <c r="G20" s="76"/>
      <c r="H20" s="40" cm="1">
        <f t="array" ref="H20">INDEX(Table1[Organic?],MATCH(A20&amp;B20,Table1[Product / Ingredient Name]&amp;Table1[Supplier Name],0))</f>
        <v>0</v>
      </c>
      <c r="I20" s="40" cm="1">
        <f t="array" ref="I20">INDEX(Table1[Standard],MATCH(A20&amp;B20,Table1[Product / Ingredient Name]&amp;Table1[Supplier Name],0))</f>
        <v>0</v>
      </c>
      <c r="J20" s="41" cm="1">
        <f t="array" ref="J20">INDEX(Table1[Organic %],MATCH(A20&amp;B20,Table1[Product / Ingredient Name]&amp;Table1[Supplier Name],0))</f>
        <v>0</v>
      </c>
      <c r="K20" s="42">
        <f t="shared" si="0"/>
        <v>0</v>
      </c>
      <c r="L20" s="40" cm="1">
        <f t="array" ref="L20">INDEX(Table1[Approved?],MATCH(A20&amp;B20,Table1[Product / Ingredient Name]&amp;Table1[Supplier Name],0))</f>
        <v>0</v>
      </c>
      <c r="M20" s="17" cm="1">
        <f t="array" ref="M20">INDEX(Table1[Comments],MATCH(A20&amp;B20,Table1[Product / Ingredient Name]&amp;Table1[Supplier Name],0))</f>
        <v>0</v>
      </c>
    </row>
    <row r="21" spans="1:13" x14ac:dyDescent="0.25">
      <c r="A21" s="6"/>
      <c r="B21" s="1"/>
      <c r="C21" s="3"/>
      <c r="D21" s="11"/>
      <c r="E21" s="39" cm="1">
        <f t="array" ref="E21">INDEX(Table1[Product / Ingredient Code],MATCH(A21&amp;B21,Table1[Product / Ingredient Name]&amp;Table1[Supplier Name],0))</f>
        <v>0</v>
      </c>
      <c r="F21" s="76" cm="1">
        <f t="array" ref="F21">INDEX(Table1[Scientific / INCI Name],MATCH(A21&amp;B21,Table1[Product / Ingredient Name]&amp;Table1[Supplier Name],0))</f>
        <v>0</v>
      </c>
      <c r="G21" s="76"/>
      <c r="H21" s="40" cm="1">
        <f t="array" ref="H21">INDEX(Table1[Organic?],MATCH(A21&amp;B21,Table1[Product / Ingredient Name]&amp;Table1[Supplier Name],0))</f>
        <v>0</v>
      </c>
      <c r="I21" s="40" cm="1">
        <f t="array" ref="I21">INDEX(Table1[Standard],MATCH(A21&amp;B21,Table1[Product / Ingredient Name]&amp;Table1[Supplier Name],0))</f>
        <v>0</v>
      </c>
      <c r="J21" s="41" cm="1">
        <f t="array" ref="J21">INDEX(Table1[Organic %],MATCH(A21&amp;B21,Table1[Product / Ingredient Name]&amp;Table1[Supplier Name],0))</f>
        <v>0</v>
      </c>
      <c r="K21" s="42">
        <f t="shared" si="0"/>
        <v>0</v>
      </c>
      <c r="L21" s="40" cm="1">
        <f t="array" ref="L21">INDEX(Table1[Approved?],MATCH(A21&amp;B21,Table1[Product / Ingredient Name]&amp;Table1[Supplier Name],0))</f>
        <v>0</v>
      </c>
      <c r="M21" s="17" cm="1">
        <f t="array" ref="M21">INDEX(Table1[Comments],MATCH(A21&amp;B21,Table1[Product / Ingredient Name]&amp;Table1[Supplier Name],0))</f>
        <v>0</v>
      </c>
    </row>
    <row r="22" spans="1:13" x14ac:dyDescent="0.25">
      <c r="A22" s="6"/>
      <c r="B22" s="1"/>
      <c r="C22" s="3"/>
      <c r="D22" s="11"/>
      <c r="E22" s="39" cm="1">
        <f t="array" ref="E22">INDEX(Table1[Product / Ingredient Code],MATCH(A22&amp;B22,Table1[Product / Ingredient Name]&amp;Table1[Supplier Name],0))</f>
        <v>0</v>
      </c>
      <c r="F22" s="76" cm="1">
        <f t="array" ref="F22">INDEX(Table1[Scientific / INCI Name],MATCH(A22&amp;B22,Table1[Product / Ingredient Name]&amp;Table1[Supplier Name],0))</f>
        <v>0</v>
      </c>
      <c r="G22" s="76"/>
      <c r="H22" s="40" cm="1">
        <f t="array" ref="H22">INDEX(Table1[Organic?],MATCH(A22&amp;B22,Table1[Product / Ingredient Name]&amp;Table1[Supplier Name],0))</f>
        <v>0</v>
      </c>
      <c r="I22" s="40" cm="1">
        <f t="array" ref="I22">INDEX(Table1[Standard],MATCH(A22&amp;B22,Table1[Product / Ingredient Name]&amp;Table1[Supplier Name],0))</f>
        <v>0</v>
      </c>
      <c r="J22" s="41" cm="1">
        <f t="array" ref="J22">INDEX(Table1[Organic %],MATCH(A22&amp;B22,Table1[Product / Ingredient Name]&amp;Table1[Supplier Name],0))</f>
        <v>0</v>
      </c>
      <c r="K22" s="42">
        <f t="shared" si="0"/>
        <v>0</v>
      </c>
      <c r="L22" s="40" cm="1">
        <f t="array" ref="L22">INDEX(Table1[Approved?],MATCH(A22&amp;B22,Table1[Product / Ingredient Name]&amp;Table1[Supplier Name],0))</f>
        <v>0</v>
      </c>
      <c r="M22" s="17" cm="1">
        <f t="array" ref="M22">INDEX(Table1[Comments],MATCH(A22&amp;B22,Table1[Product / Ingredient Name]&amp;Table1[Supplier Name],0))</f>
        <v>0</v>
      </c>
    </row>
    <row r="23" spans="1:13" x14ac:dyDescent="0.25">
      <c r="A23" s="6"/>
      <c r="B23" s="1"/>
      <c r="C23" s="3"/>
      <c r="D23" s="11"/>
      <c r="E23" s="39" cm="1">
        <f t="array" ref="E23">INDEX(Table1[Product / Ingredient Code],MATCH(A23&amp;B23,Table1[Product / Ingredient Name]&amp;Table1[Supplier Name],0))</f>
        <v>0</v>
      </c>
      <c r="F23" s="76" cm="1">
        <f t="array" ref="F23">INDEX(Table1[Scientific / INCI Name],MATCH(A23&amp;B23,Table1[Product / Ingredient Name]&amp;Table1[Supplier Name],0))</f>
        <v>0</v>
      </c>
      <c r="G23" s="76"/>
      <c r="H23" s="40" cm="1">
        <f t="array" ref="H23">INDEX(Table1[Organic?],MATCH(A23&amp;B23,Table1[Product / Ingredient Name]&amp;Table1[Supplier Name],0))</f>
        <v>0</v>
      </c>
      <c r="I23" s="40" cm="1">
        <f t="array" ref="I23">INDEX(Table1[Standard],MATCH(A23&amp;B23,Table1[Product / Ingredient Name]&amp;Table1[Supplier Name],0))</f>
        <v>0</v>
      </c>
      <c r="J23" s="41" cm="1">
        <f t="array" ref="J23">INDEX(Table1[Organic %],MATCH(A23&amp;B23,Table1[Product / Ingredient Name]&amp;Table1[Supplier Name],0))</f>
        <v>0</v>
      </c>
      <c r="K23" s="42">
        <f t="shared" si="0"/>
        <v>0</v>
      </c>
      <c r="L23" s="40" cm="1">
        <f t="array" ref="L23">INDEX(Table1[Approved?],MATCH(A23&amp;B23,Table1[Product / Ingredient Name]&amp;Table1[Supplier Name],0))</f>
        <v>0</v>
      </c>
      <c r="M23" s="17" cm="1">
        <f t="array" ref="M23">INDEX(Table1[Comments],MATCH(A23&amp;B23,Table1[Product / Ingredient Name]&amp;Table1[Supplier Name],0))</f>
        <v>0</v>
      </c>
    </row>
    <row r="24" spans="1:13" x14ac:dyDescent="0.25">
      <c r="A24" s="6"/>
      <c r="B24" s="1"/>
      <c r="C24" s="3"/>
      <c r="D24" s="11"/>
      <c r="E24" s="39" cm="1">
        <f t="array" ref="E24">INDEX(Table1[Product / Ingredient Code],MATCH(A24&amp;B24,Table1[Product / Ingredient Name]&amp;Table1[Supplier Name],0))</f>
        <v>0</v>
      </c>
      <c r="F24" s="76" cm="1">
        <f t="array" ref="F24">INDEX(Table1[Scientific / INCI Name],MATCH(A24&amp;B24,Table1[Product / Ingredient Name]&amp;Table1[Supplier Name],0))</f>
        <v>0</v>
      </c>
      <c r="G24" s="76"/>
      <c r="H24" s="40" cm="1">
        <f t="array" ref="H24">INDEX(Table1[Organic?],MATCH(A24&amp;B24,Table1[Product / Ingredient Name]&amp;Table1[Supplier Name],0))</f>
        <v>0</v>
      </c>
      <c r="I24" s="40" cm="1">
        <f t="array" ref="I24">INDEX(Table1[Standard],MATCH(A24&amp;B24,Table1[Product / Ingredient Name]&amp;Table1[Supplier Name],0))</f>
        <v>0</v>
      </c>
      <c r="J24" s="41" cm="1">
        <f t="array" ref="J24">INDEX(Table1[Organic %],MATCH(A24&amp;B24,Table1[Product / Ingredient Name]&amp;Table1[Supplier Name],0))</f>
        <v>0</v>
      </c>
      <c r="K24" s="42">
        <f t="shared" si="0"/>
        <v>0</v>
      </c>
      <c r="L24" s="40" cm="1">
        <f t="array" ref="L24">INDEX(Table1[Approved?],MATCH(A24&amp;B24,Table1[Product / Ingredient Name]&amp;Table1[Supplier Name],0))</f>
        <v>0</v>
      </c>
      <c r="M24" s="17" cm="1">
        <f t="array" ref="M24">INDEX(Table1[Comments],MATCH(A24&amp;B24,Table1[Product / Ingredient Name]&amp;Table1[Supplier Name],0))</f>
        <v>0</v>
      </c>
    </row>
    <row r="25" spans="1:13" x14ac:dyDescent="0.25">
      <c r="A25" s="6"/>
      <c r="B25" s="1"/>
      <c r="C25" s="3"/>
      <c r="D25" s="11"/>
      <c r="E25" s="39" cm="1">
        <f t="array" ref="E25">INDEX(Table1[Product / Ingredient Code],MATCH(A25&amp;B25,Table1[Product / Ingredient Name]&amp;Table1[Supplier Name],0))</f>
        <v>0</v>
      </c>
      <c r="F25" s="76" cm="1">
        <f t="array" ref="F25">INDEX(Table1[Scientific / INCI Name],MATCH(A25&amp;B25,Table1[Product / Ingredient Name]&amp;Table1[Supplier Name],0))</f>
        <v>0</v>
      </c>
      <c r="G25" s="76"/>
      <c r="H25" s="40" cm="1">
        <f t="array" ref="H25">INDEX(Table1[Organic?],MATCH(A25&amp;B25,Table1[Product / Ingredient Name]&amp;Table1[Supplier Name],0))</f>
        <v>0</v>
      </c>
      <c r="I25" s="40" cm="1">
        <f t="array" ref="I25">INDEX(Table1[Standard],MATCH(A25&amp;B25,Table1[Product / Ingredient Name]&amp;Table1[Supplier Name],0))</f>
        <v>0</v>
      </c>
      <c r="J25" s="41" cm="1">
        <f t="array" ref="J25">INDEX(Table1[Organic %],MATCH(A25&amp;B25,Table1[Product / Ingredient Name]&amp;Table1[Supplier Name],0))</f>
        <v>0</v>
      </c>
      <c r="K25" s="42">
        <f t="shared" si="0"/>
        <v>0</v>
      </c>
      <c r="L25" s="40" cm="1">
        <f t="array" ref="L25">INDEX(Table1[Approved?],MATCH(A25&amp;B25,Table1[Product / Ingredient Name]&amp;Table1[Supplier Name],0))</f>
        <v>0</v>
      </c>
      <c r="M25" s="17" cm="1">
        <f t="array" ref="M25">INDEX(Table1[Comments],MATCH(A25&amp;B25,Table1[Product / Ingredient Name]&amp;Table1[Supplier Name],0))</f>
        <v>0</v>
      </c>
    </row>
    <row r="26" spans="1:13" x14ac:dyDescent="0.25">
      <c r="A26" s="6"/>
      <c r="B26" s="1"/>
      <c r="C26" s="3"/>
      <c r="D26" s="11"/>
      <c r="E26" s="39" cm="1">
        <f t="array" ref="E26">INDEX(Table1[Product / Ingredient Code],MATCH(A26&amp;B26,Table1[Product / Ingredient Name]&amp;Table1[Supplier Name],0))</f>
        <v>0</v>
      </c>
      <c r="F26" s="76" cm="1">
        <f t="array" ref="F26">INDEX(Table1[Scientific / INCI Name],MATCH(A26&amp;B26,Table1[Product / Ingredient Name]&amp;Table1[Supplier Name],0))</f>
        <v>0</v>
      </c>
      <c r="G26" s="76"/>
      <c r="H26" s="40" cm="1">
        <f t="array" ref="H26">INDEX(Table1[Organic?],MATCH(A26&amp;B26,Table1[Product / Ingredient Name]&amp;Table1[Supplier Name],0))</f>
        <v>0</v>
      </c>
      <c r="I26" s="40" cm="1">
        <f t="array" ref="I26">INDEX(Table1[Standard],MATCH(A26&amp;B26,Table1[Product / Ingredient Name]&amp;Table1[Supplier Name],0))</f>
        <v>0</v>
      </c>
      <c r="J26" s="41" cm="1">
        <f t="array" ref="J26">INDEX(Table1[Organic %],MATCH(A26&amp;B26,Table1[Product / Ingredient Name]&amp;Table1[Supplier Name],0))</f>
        <v>0</v>
      </c>
      <c r="K26" s="42">
        <f t="shared" si="0"/>
        <v>0</v>
      </c>
      <c r="L26" s="40" cm="1">
        <f t="array" ref="L26">INDEX(Table1[Approved?],MATCH(A26&amp;B26,Table1[Product / Ingredient Name]&amp;Table1[Supplier Name],0))</f>
        <v>0</v>
      </c>
      <c r="M26" s="17" cm="1">
        <f t="array" ref="M26">INDEX(Table1[Comments],MATCH(A26&amp;B26,Table1[Product / Ingredient Name]&amp;Table1[Supplier Name],0))</f>
        <v>0</v>
      </c>
    </row>
    <row r="27" spans="1:13" x14ac:dyDescent="0.25">
      <c r="A27" s="6"/>
      <c r="B27" s="1"/>
      <c r="C27" s="3"/>
      <c r="D27" s="11"/>
      <c r="E27" s="39" cm="1">
        <f t="array" ref="E27">INDEX(Table1[Product / Ingredient Code],MATCH(A27&amp;B27,Table1[Product / Ingredient Name]&amp;Table1[Supplier Name],0))</f>
        <v>0</v>
      </c>
      <c r="F27" s="76" cm="1">
        <f t="array" ref="F27">INDEX(Table1[Scientific / INCI Name],MATCH(A27&amp;B27,Table1[Product / Ingredient Name]&amp;Table1[Supplier Name],0))</f>
        <v>0</v>
      </c>
      <c r="G27" s="76"/>
      <c r="H27" s="40" cm="1">
        <f t="array" ref="H27">INDEX(Table1[Organic?],MATCH(A27&amp;B27,Table1[Product / Ingredient Name]&amp;Table1[Supplier Name],0))</f>
        <v>0</v>
      </c>
      <c r="I27" s="40" cm="1">
        <f t="array" ref="I27">INDEX(Table1[Standard],MATCH(A27&amp;B27,Table1[Product / Ingredient Name]&amp;Table1[Supplier Name],0))</f>
        <v>0</v>
      </c>
      <c r="J27" s="41" cm="1">
        <f t="array" ref="J27">INDEX(Table1[Organic %],MATCH(A27&amp;B27,Table1[Product / Ingredient Name]&amp;Table1[Supplier Name],0))</f>
        <v>0</v>
      </c>
      <c r="K27" s="42">
        <f t="shared" si="0"/>
        <v>0</v>
      </c>
      <c r="L27" s="40" cm="1">
        <f t="array" ref="L27">INDEX(Table1[Approved?],MATCH(A27&amp;B27,Table1[Product / Ingredient Name]&amp;Table1[Supplier Name],0))</f>
        <v>0</v>
      </c>
      <c r="M27" s="17" cm="1">
        <f t="array" ref="M27">INDEX(Table1[Comments],MATCH(A27&amp;B27,Table1[Product / Ingredient Name]&amp;Table1[Supplier Name],0))</f>
        <v>0</v>
      </c>
    </row>
    <row r="28" spans="1:13" x14ac:dyDescent="0.25">
      <c r="A28" s="6"/>
      <c r="B28" s="1"/>
      <c r="C28" s="3"/>
      <c r="D28" s="11"/>
      <c r="E28" s="39" cm="1">
        <f t="array" ref="E28">INDEX(Table1[Product / Ingredient Code],MATCH(A28&amp;B28,Table1[Product / Ingredient Name]&amp;Table1[Supplier Name],0))</f>
        <v>0</v>
      </c>
      <c r="F28" s="76" cm="1">
        <f t="array" ref="F28">INDEX(Table1[Scientific / INCI Name],MATCH(A28&amp;B28,Table1[Product / Ingredient Name]&amp;Table1[Supplier Name],0))</f>
        <v>0</v>
      </c>
      <c r="G28" s="76"/>
      <c r="H28" s="40" cm="1">
        <f t="array" ref="H28">INDEX(Table1[Organic?],MATCH(A28&amp;B28,Table1[Product / Ingredient Name]&amp;Table1[Supplier Name],0))</f>
        <v>0</v>
      </c>
      <c r="I28" s="40" cm="1">
        <f t="array" ref="I28">INDEX(Table1[Standard],MATCH(A28&amp;B28,Table1[Product / Ingredient Name]&amp;Table1[Supplier Name],0))</f>
        <v>0</v>
      </c>
      <c r="J28" s="41" cm="1">
        <f t="array" ref="J28">INDEX(Table1[Organic %],MATCH(A28&amp;B28,Table1[Product / Ingredient Name]&amp;Table1[Supplier Name],0))</f>
        <v>0</v>
      </c>
      <c r="K28" s="42">
        <f t="shared" si="0"/>
        <v>0</v>
      </c>
      <c r="L28" s="40" cm="1">
        <f t="array" ref="L28">INDEX(Table1[Approved?],MATCH(A28&amp;B28,Table1[Product / Ingredient Name]&amp;Table1[Supplier Name],0))</f>
        <v>0</v>
      </c>
      <c r="M28" s="17" cm="1">
        <f t="array" ref="M28">INDEX(Table1[Comments],MATCH(A28&amp;B28,Table1[Product / Ingredient Name]&amp;Table1[Supplier Name],0))</f>
        <v>0</v>
      </c>
    </row>
    <row r="29" spans="1:13" x14ac:dyDescent="0.25">
      <c r="A29" s="6"/>
      <c r="B29" s="1"/>
      <c r="C29" s="3"/>
      <c r="D29" s="11"/>
      <c r="E29" s="39" cm="1">
        <f t="array" ref="E29">INDEX(Table1[Product / Ingredient Code],MATCH(A29&amp;B29,Table1[Product / Ingredient Name]&amp;Table1[Supplier Name],0))</f>
        <v>0</v>
      </c>
      <c r="F29" s="76" cm="1">
        <f t="array" ref="F29">INDEX(Table1[Scientific / INCI Name],MATCH(A29&amp;B29,Table1[Product / Ingredient Name]&amp;Table1[Supplier Name],0))</f>
        <v>0</v>
      </c>
      <c r="G29" s="76"/>
      <c r="H29" s="40" cm="1">
        <f t="array" ref="H29">INDEX(Table1[Organic?],MATCH(A29&amp;B29,Table1[Product / Ingredient Name]&amp;Table1[Supplier Name],0))</f>
        <v>0</v>
      </c>
      <c r="I29" s="40" cm="1">
        <f t="array" ref="I29">INDEX(Table1[Standard],MATCH(A29&amp;B29,Table1[Product / Ingredient Name]&amp;Table1[Supplier Name],0))</f>
        <v>0</v>
      </c>
      <c r="J29" s="41" cm="1">
        <f t="array" ref="J29">INDEX(Table1[Organic %],MATCH(A29&amp;B29,Table1[Product / Ingredient Name]&amp;Table1[Supplier Name],0))</f>
        <v>0</v>
      </c>
      <c r="K29" s="42">
        <f t="shared" si="0"/>
        <v>0</v>
      </c>
      <c r="L29" s="40" cm="1">
        <f t="array" ref="L29">INDEX(Table1[Approved?],MATCH(A29&amp;B29,Table1[Product / Ingredient Name]&amp;Table1[Supplier Name],0))</f>
        <v>0</v>
      </c>
      <c r="M29" s="17" cm="1">
        <f t="array" ref="M29">INDEX(Table1[Comments],MATCH(A29&amp;B29,Table1[Product / Ingredient Name]&amp;Table1[Supplier Name],0))</f>
        <v>0</v>
      </c>
    </row>
    <row r="30" spans="1:13" x14ac:dyDescent="0.25">
      <c r="A30" s="6"/>
      <c r="B30" s="1"/>
      <c r="C30" s="3"/>
      <c r="D30" s="11"/>
      <c r="E30" s="39" cm="1">
        <f t="array" ref="E30">INDEX(Table1[Product / Ingredient Code],MATCH(A30&amp;B30,Table1[Product / Ingredient Name]&amp;Table1[Supplier Name],0))</f>
        <v>0</v>
      </c>
      <c r="F30" s="76" cm="1">
        <f t="array" ref="F30">INDEX(Table1[Scientific / INCI Name],MATCH(A30&amp;B30,Table1[Product / Ingredient Name]&amp;Table1[Supplier Name],0))</f>
        <v>0</v>
      </c>
      <c r="G30" s="76"/>
      <c r="H30" s="40" cm="1">
        <f t="array" ref="H30">INDEX(Table1[Organic?],MATCH(A30&amp;B30,Table1[Product / Ingredient Name]&amp;Table1[Supplier Name],0))</f>
        <v>0</v>
      </c>
      <c r="I30" s="40" cm="1">
        <f t="array" ref="I30">INDEX(Table1[Standard],MATCH(A30&amp;B30,Table1[Product / Ingredient Name]&amp;Table1[Supplier Name],0))</f>
        <v>0</v>
      </c>
      <c r="J30" s="41" cm="1">
        <f t="array" ref="J30">INDEX(Table1[Organic %],MATCH(A30&amp;B30,Table1[Product / Ingredient Name]&amp;Table1[Supplier Name],0))</f>
        <v>0</v>
      </c>
      <c r="K30" s="42">
        <f t="shared" si="0"/>
        <v>0</v>
      </c>
      <c r="L30" s="40" cm="1">
        <f t="array" ref="L30">INDEX(Table1[Approved?],MATCH(A30&amp;B30,Table1[Product / Ingredient Name]&amp;Table1[Supplier Name],0))</f>
        <v>0</v>
      </c>
      <c r="M30" s="17" cm="1">
        <f t="array" ref="M30">INDEX(Table1[Comments],MATCH(A30&amp;B30,Table1[Product / Ingredient Name]&amp;Table1[Supplier Name],0))</f>
        <v>0</v>
      </c>
    </row>
    <row r="31" spans="1:13" x14ac:dyDescent="0.25">
      <c r="A31" s="6"/>
      <c r="B31" s="1"/>
      <c r="C31" s="3"/>
      <c r="D31" s="11"/>
      <c r="E31" s="39" cm="1">
        <f t="array" ref="E31">INDEX(Table1[Product / Ingredient Code],MATCH(A31&amp;B31,Table1[Product / Ingredient Name]&amp;Table1[Supplier Name],0))</f>
        <v>0</v>
      </c>
      <c r="F31" s="76" cm="1">
        <f t="array" ref="F31">INDEX(Table1[Scientific / INCI Name],MATCH(A31&amp;B31,Table1[Product / Ingredient Name]&amp;Table1[Supplier Name],0))</f>
        <v>0</v>
      </c>
      <c r="G31" s="76"/>
      <c r="H31" s="40" cm="1">
        <f t="array" ref="H31">INDEX(Table1[Organic?],MATCH(A31&amp;B31,Table1[Product / Ingredient Name]&amp;Table1[Supplier Name],0))</f>
        <v>0</v>
      </c>
      <c r="I31" s="40" cm="1">
        <f t="array" ref="I31">INDEX(Table1[Standard],MATCH(A31&amp;B31,Table1[Product / Ingredient Name]&amp;Table1[Supplier Name],0))</f>
        <v>0</v>
      </c>
      <c r="J31" s="41" cm="1">
        <f t="array" ref="J31">INDEX(Table1[Organic %],MATCH(A31&amp;B31,Table1[Product / Ingredient Name]&amp;Table1[Supplier Name],0))</f>
        <v>0</v>
      </c>
      <c r="K31" s="42">
        <f t="shared" si="0"/>
        <v>0</v>
      </c>
      <c r="L31" s="40" cm="1">
        <f t="array" ref="L31">INDEX(Table1[Approved?],MATCH(A31&amp;B31,Table1[Product / Ingredient Name]&amp;Table1[Supplier Name],0))</f>
        <v>0</v>
      </c>
      <c r="M31" s="17" cm="1">
        <f t="array" ref="M31">INDEX(Table1[Comments],MATCH(A31&amp;B31,Table1[Product / Ingredient Name]&amp;Table1[Supplier Name],0))</f>
        <v>0</v>
      </c>
    </row>
    <row r="32" spans="1:13" x14ac:dyDescent="0.25">
      <c r="A32" s="6"/>
      <c r="B32" s="1"/>
      <c r="C32" s="3"/>
      <c r="D32" s="11"/>
      <c r="E32" s="39" cm="1">
        <f t="array" ref="E32">INDEX(Table1[Product / Ingredient Code],MATCH(A32&amp;B32,Table1[Product / Ingredient Name]&amp;Table1[Supplier Name],0))</f>
        <v>0</v>
      </c>
      <c r="F32" s="76" cm="1">
        <f t="array" ref="F32">INDEX(Table1[Scientific / INCI Name],MATCH(A32&amp;B32,Table1[Product / Ingredient Name]&amp;Table1[Supplier Name],0))</f>
        <v>0</v>
      </c>
      <c r="G32" s="76"/>
      <c r="H32" s="40" cm="1">
        <f t="array" ref="H32">INDEX(Table1[Organic?],MATCH(A32&amp;B32,Table1[Product / Ingredient Name]&amp;Table1[Supplier Name],0))</f>
        <v>0</v>
      </c>
      <c r="I32" s="40" cm="1">
        <f t="array" ref="I32">INDEX(Table1[Standard],MATCH(A32&amp;B32,Table1[Product / Ingredient Name]&amp;Table1[Supplier Name],0))</f>
        <v>0</v>
      </c>
      <c r="J32" s="41" cm="1">
        <f t="array" ref="J32">INDEX(Table1[Organic %],MATCH(A32&amp;B32,Table1[Product / Ingredient Name]&amp;Table1[Supplier Name],0))</f>
        <v>0</v>
      </c>
      <c r="K32" s="42">
        <f t="shared" si="0"/>
        <v>0</v>
      </c>
      <c r="L32" s="40" cm="1">
        <f t="array" ref="L32">INDEX(Table1[Approved?],MATCH(A32&amp;B32,Table1[Product / Ingredient Name]&amp;Table1[Supplier Name],0))</f>
        <v>0</v>
      </c>
      <c r="M32" s="17" cm="1">
        <f t="array" ref="M32">INDEX(Table1[Comments],MATCH(A32&amp;B32,Table1[Product / Ingredient Name]&amp;Table1[Supplier Name],0))</f>
        <v>0</v>
      </c>
    </row>
    <row r="33" spans="1:13" x14ac:dyDescent="0.25">
      <c r="A33" s="6"/>
      <c r="B33" s="1"/>
      <c r="C33" s="3"/>
      <c r="D33" s="11"/>
      <c r="E33" s="39" cm="1">
        <f t="array" ref="E33">INDEX(Table1[Product / Ingredient Code],MATCH(A33&amp;B33,Table1[Product / Ingredient Name]&amp;Table1[Supplier Name],0))</f>
        <v>0</v>
      </c>
      <c r="F33" s="76" cm="1">
        <f t="array" ref="F33">INDEX(Table1[Scientific / INCI Name],MATCH(A33&amp;B33,Table1[Product / Ingredient Name]&amp;Table1[Supplier Name],0))</f>
        <v>0</v>
      </c>
      <c r="G33" s="76"/>
      <c r="H33" s="40" cm="1">
        <f t="array" ref="H33">INDEX(Table1[Organic?],MATCH(A33&amp;B33,Table1[Product / Ingredient Name]&amp;Table1[Supplier Name],0))</f>
        <v>0</v>
      </c>
      <c r="I33" s="40" cm="1">
        <f t="array" ref="I33">INDEX(Table1[Standard],MATCH(A33&amp;B33,Table1[Product / Ingredient Name]&amp;Table1[Supplier Name],0))</f>
        <v>0</v>
      </c>
      <c r="J33" s="41" cm="1">
        <f t="array" ref="J33">INDEX(Table1[Organic %],MATCH(A33&amp;B33,Table1[Product / Ingredient Name]&amp;Table1[Supplier Name],0))</f>
        <v>0</v>
      </c>
      <c r="K33" s="42">
        <f t="shared" si="0"/>
        <v>0</v>
      </c>
      <c r="L33" s="40" cm="1">
        <f t="array" ref="L33">INDEX(Table1[Approved?],MATCH(A33&amp;B33,Table1[Product / Ingredient Name]&amp;Table1[Supplier Name],0))</f>
        <v>0</v>
      </c>
      <c r="M33" s="17" cm="1">
        <f t="array" ref="M33">INDEX(Table1[Comments],MATCH(A33&amp;B33,Table1[Product / Ingredient Name]&amp;Table1[Supplier Name],0))</f>
        <v>0</v>
      </c>
    </row>
    <row r="34" spans="1:13" x14ac:dyDescent="0.25">
      <c r="A34" s="6"/>
      <c r="B34" s="1"/>
      <c r="C34" s="3"/>
      <c r="D34" s="11"/>
      <c r="E34" s="39" cm="1">
        <f t="array" ref="E34">INDEX(Table1[Product / Ingredient Code],MATCH(A34&amp;B34,Table1[Product / Ingredient Name]&amp;Table1[Supplier Name],0))</f>
        <v>0</v>
      </c>
      <c r="F34" s="76" cm="1">
        <f t="array" ref="F34">INDEX(Table1[Scientific / INCI Name],MATCH(A34&amp;B34,Table1[Product / Ingredient Name]&amp;Table1[Supplier Name],0))</f>
        <v>0</v>
      </c>
      <c r="G34" s="76"/>
      <c r="H34" s="40" cm="1">
        <f t="array" ref="H34">INDEX(Table1[Organic?],MATCH(A34&amp;B34,Table1[Product / Ingredient Name]&amp;Table1[Supplier Name],0))</f>
        <v>0</v>
      </c>
      <c r="I34" s="40" cm="1">
        <f t="array" ref="I34">INDEX(Table1[Standard],MATCH(A34&amp;B34,Table1[Product / Ingredient Name]&amp;Table1[Supplier Name],0))</f>
        <v>0</v>
      </c>
      <c r="J34" s="41" cm="1">
        <f t="array" ref="J34">INDEX(Table1[Organic %],MATCH(A34&amp;B34,Table1[Product / Ingredient Name]&amp;Table1[Supplier Name],0))</f>
        <v>0</v>
      </c>
      <c r="K34" s="42">
        <f t="shared" si="0"/>
        <v>0</v>
      </c>
      <c r="L34" s="40" cm="1">
        <f t="array" ref="L34">INDEX(Table1[Approved?],MATCH(A34&amp;B34,Table1[Product / Ingredient Name]&amp;Table1[Supplier Name],0))</f>
        <v>0</v>
      </c>
      <c r="M34" s="17" cm="1">
        <f t="array" ref="M34">INDEX(Table1[Comments],MATCH(A34&amp;B34,Table1[Product / Ingredient Name]&amp;Table1[Supplier Name],0))</f>
        <v>0</v>
      </c>
    </row>
    <row r="35" spans="1:13" x14ac:dyDescent="0.25">
      <c r="A35" s="6"/>
      <c r="B35" s="1"/>
      <c r="C35" s="3"/>
      <c r="D35" s="11"/>
      <c r="E35" s="39" cm="1">
        <f t="array" ref="E35">INDEX(Table1[Product / Ingredient Code],MATCH(A35&amp;B35,Table1[Product / Ingredient Name]&amp;Table1[Supplier Name],0))</f>
        <v>0</v>
      </c>
      <c r="F35" s="76" cm="1">
        <f t="array" ref="F35">INDEX(Table1[Scientific / INCI Name],MATCH(A35&amp;B35,Table1[Product / Ingredient Name]&amp;Table1[Supplier Name],0))</f>
        <v>0</v>
      </c>
      <c r="G35" s="76"/>
      <c r="H35" s="40" cm="1">
        <f t="array" ref="H35">INDEX(Table1[Organic?],MATCH(A35&amp;B35,Table1[Product / Ingredient Name]&amp;Table1[Supplier Name],0))</f>
        <v>0</v>
      </c>
      <c r="I35" s="40" cm="1">
        <f t="array" ref="I35">INDEX(Table1[Standard],MATCH(A35&amp;B35,Table1[Product / Ingredient Name]&amp;Table1[Supplier Name],0))</f>
        <v>0</v>
      </c>
      <c r="J35" s="41" cm="1">
        <f t="array" ref="J35">INDEX(Table1[Organic %],MATCH(A35&amp;B35,Table1[Product / Ingredient Name]&amp;Table1[Supplier Name],0))</f>
        <v>0</v>
      </c>
      <c r="K35" s="42">
        <f t="shared" si="0"/>
        <v>0</v>
      </c>
      <c r="L35" s="40" cm="1">
        <f t="array" ref="L35">INDEX(Table1[Approved?],MATCH(A35&amp;B35,Table1[Product / Ingredient Name]&amp;Table1[Supplier Name],0))</f>
        <v>0</v>
      </c>
      <c r="M35" s="17" cm="1">
        <f t="array" ref="M35">INDEX(Table1[Comments],MATCH(A35&amp;B35,Table1[Product / Ingredient Name]&amp;Table1[Supplier Name],0))</f>
        <v>0</v>
      </c>
    </row>
    <row r="36" spans="1:13" x14ac:dyDescent="0.25">
      <c r="A36" s="6"/>
      <c r="B36" s="1"/>
      <c r="C36" s="3"/>
      <c r="D36" s="11"/>
      <c r="E36" s="39" cm="1">
        <f t="array" ref="E36">INDEX(Table1[Product / Ingredient Code],MATCH(A36&amp;B36,Table1[Product / Ingredient Name]&amp;Table1[Supplier Name],0))</f>
        <v>0</v>
      </c>
      <c r="F36" s="76" cm="1">
        <f t="array" ref="F36">INDEX(Table1[Scientific / INCI Name],MATCH(A36&amp;B36,Table1[Product / Ingredient Name]&amp;Table1[Supplier Name],0))</f>
        <v>0</v>
      </c>
      <c r="G36" s="76"/>
      <c r="H36" s="40" cm="1">
        <f t="array" ref="H36">INDEX(Table1[Organic?],MATCH(A36&amp;B36,Table1[Product / Ingredient Name]&amp;Table1[Supplier Name],0))</f>
        <v>0</v>
      </c>
      <c r="I36" s="40" cm="1">
        <f t="array" ref="I36">INDEX(Table1[Standard],MATCH(A36&amp;B36,Table1[Product / Ingredient Name]&amp;Table1[Supplier Name],0))</f>
        <v>0</v>
      </c>
      <c r="J36" s="41" cm="1">
        <f t="array" ref="J36">INDEX(Table1[Organic %],MATCH(A36&amp;B36,Table1[Product / Ingredient Name]&amp;Table1[Supplier Name],0))</f>
        <v>0</v>
      </c>
      <c r="K36" s="42">
        <f t="shared" si="0"/>
        <v>0</v>
      </c>
      <c r="L36" s="40" cm="1">
        <f t="array" ref="L36">INDEX(Table1[Approved?],MATCH(A36&amp;B36,Table1[Product / Ingredient Name]&amp;Table1[Supplier Name],0))</f>
        <v>0</v>
      </c>
      <c r="M36" s="17" cm="1">
        <f t="array" ref="M36">INDEX(Table1[Comments],MATCH(A36&amp;B36,Table1[Product / Ingredient Name]&amp;Table1[Supplier Name],0))</f>
        <v>0</v>
      </c>
    </row>
    <row r="37" spans="1:13" x14ac:dyDescent="0.25">
      <c r="A37" s="6"/>
      <c r="B37" s="1"/>
      <c r="C37" s="3"/>
      <c r="D37" s="11"/>
      <c r="E37" s="39" cm="1">
        <f t="array" ref="E37">INDEX(Table1[Product / Ingredient Code],MATCH(A37&amp;B37,Table1[Product / Ingredient Name]&amp;Table1[Supplier Name],0))</f>
        <v>0</v>
      </c>
      <c r="F37" s="76" cm="1">
        <f t="array" ref="F37">INDEX(Table1[Scientific / INCI Name],MATCH(A37&amp;B37,Table1[Product / Ingredient Name]&amp;Table1[Supplier Name],0))</f>
        <v>0</v>
      </c>
      <c r="G37" s="76"/>
      <c r="H37" s="40" cm="1">
        <f t="array" ref="H37">INDEX(Table1[Organic?],MATCH(A37&amp;B37,Table1[Product / Ingredient Name]&amp;Table1[Supplier Name],0))</f>
        <v>0</v>
      </c>
      <c r="I37" s="40" cm="1">
        <f t="array" ref="I37">INDEX(Table1[Standard],MATCH(A37&amp;B37,Table1[Product / Ingredient Name]&amp;Table1[Supplier Name],0))</f>
        <v>0</v>
      </c>
      <c r="J37" s="41" cm="1">
        <f t="array" ref="J37">INDEX(Table1[Organic %],MATCH(A37&amp;B37,Table1[Product / Ingredient Name]&amp;Table1[Supplier Name],0))</f>
        <v>0</v>
      </c>
      <c r="K37" s="42">
        <f t="shared" si="0"/>
        <v>0</v>
      </c>
      <c r="L37" s="40" cm="1">
        <f t="array" ref="L37">INDEX(Table1[Approved?],MATCH(A37&amp;B37,Table1[Product / Ingredient Name]&amp;Table1[Supplier Name],0))</f>
        <v>0</v>
      </c>
      <c r="M37" s="17" cm="1">
        <f t="array" ref="M37">INDEX(Table1[Comments],MATCH(A37&amp;B37,Table1[Product / Ingredient Name]&amp;Table1[Supplier Name],0))</f>
        <v>0</v>
      </c>
    </row>
    <row r="38" spans="1:13" x14ac:dyDescent="0.25">
      <c r="A38" s="6"/>
      <c r="B38" s="1"/>
      <c r="C38" s="3"/>
      <c r="D38" s="11"/>
      <c r="E38" s="39" cm="1">
        <f t="array" ref="E38">INDEX(Table1[Product / Ingredient Code],MATCH(A38&amp;B38,Table1[Product / Ingredient Name]&amp;Table1[Supplier Name],0))</f>
        <v>0</v>
      </c>
      <c r="F38" s="76" cm="1">
        <f t="array" ref="F38">INDEX(Table1[Scientific / INCI Name],MATCH(A38&amp;B38,Table1[Product / Ingredient Name]&amp;Table1[Supplier Name],0))</f>
        <v>0</v>
      </c>
      <c r="G38" s="76"/>
      <c r="H38" s="40" cm="1">
        <f t="array" ref="H38">INDEX(Table1[Organic?],MATCH(A38&amp;B38,Table1[Product / Ingredient Name]&amp;Table1[Supplier Name],0))</f>
        <v>0</v>
      </c>
      <c r="I38" s="40" cm="1">
        <f t="array" ref="I38">INDEX(Table1[Standard],MATCH(A38&amp;B38,Table1[Product / Ingredient Name]&amp;Table1[Supplier Name],0))</f>
        <v>0</v>
      </c>
      <c r="J38" s="41" cm="1">
        <f t="array" ref="J38">INDEX(Table1[Organic %],MATCH(A38&amp;B38,Table1[Product / Ingredient Name]&amp;Table1[Supplier Name],0))</f>
        <v>0</v>
      </c>
      <c r="K38" s="42">
        <f t="shared" si="0"/>
        <v>0</v>
      </c>
      <c r="L38" s="40" cm="1">
        <f t="array" ref="L38">INDEX(Table1[Approved?],MATCH(A38&amp;B38,Table1[Product / Ingredient Name]&amp;Table1[Supplier Name],0))</f>
        <v>0</v>
      </c>
      <c r="M38" s="17" cm="1">
        <f t="array" ref="M38">INDEX(Table1[Comments],MATCH(A38&amp;B38,Table1[Product / Ingredient Name]&amp;Table1[Supplier Name],0))</f>
        <v>0</v>
      </c>
    </row>
    <row r="39" spans="1:13" x14ac:dyDescent="0.25">
      <c r="A39" s="6"/>
      <c r="B39" s="1"/>
      <c r="C39" s="3"/>
      <c r="D39" s="11"/>
      <c r="E39" s="39" cm="1">
        <f t="array" ref="E39">INDEX(Table1[Product / Ingredient Code],MATCH(A39&amp;B39,Table1[Product / Ingredient Name]&amp;Table1[Supplier Name],0))</f>
        <v>0</v>
      </c>
      <c r="F39" s="76" cm="1">
        <f t="array" ref="F39">INDEX(Table1[Scientific / INCI Name],MATCH(A39&amp;B39,Table1[Product / Ingredient Name]&amp;Table1[Supplier Name],0))</f>
        <v>0</v>
      </c>
      <c r="G39" s="76"/>
      <c r="H39" s="40" cm="1">
        <f t="array" ref="H39">INDEX(Table1[Organic?],MATCH(A39&amp;B39,Table1[Product / Ingredient Name]&amp;Table1[Supplier Name],0))</f>
        <v>0</v>
      </c>
      <c r="I39" s="40" cm="1">
        <f t="array" ref="I39">INDEX(Table1[Standard],MATCH(A39&amp;B39,Table1[Product / Ingredient Name]&amp;Table1[Supplier Name],0))</f>
        <v>0</v>
      </c>
      <c r="J39" s="41" cm="1">
        <f t="array" ref="J39">INDEX(Table1[Organic %],MATCH(A39&amp;B39,Table1[Product / Ingredient Name]&amp;Table1[Supplier Name],0))</f>
        <v>0</v>
      </c>
      <c r="K39" s="42">
        <f t="shared" si="0"/>
        <v>0</v>
      </c>
      <c r="L39" s="40" cm="1">
        <f t="array" ref="L39">INDEX(Table1[Approved?],MATCH(A39&amp;B39,Table1[Product / Ingredient Name]&amp;Table1[Supplier Name],0))</f>
        <v>0</v>
      </c>
      <c r="M39" s="17" cm="1">
        <f t="array" ref="M39">INDEX(Table1[Comments],MATCH(A39&amp;B39,Table1[Product / Ingredient Name]&amp;Table1[Supplier Name],0))</f>
        <v>0</v>
      </c>
    </row>
    <row r="40" spans="1:13" x14ac:dyDescent="0.25">
      <c r="A40" s="6"/>
      <c r="B40" s="1"/>
      <c r="C40" s="3"/>
      <c r="D40" s="11"/>
      <c r="E40" s="39" cm="1">
        <f t="array" ref="E40">INDEX(Table1[Product / Ingredient Code],MATCH(A40&amp;B40,Table1[Product / Ingredient Name]&amp;Table1[Supplier Name],0))</f>
        <v>0</v>
      </c>
      <c r="F40" s="76" cm="1">
        <f t="array" ref="F40">INDEX(Table1[Scientific / INCI Name],MATCH(A40&amp;B40,Table1[Product / Ingredient Name]&amp;Table1[Supplier Name],0))</f>
        <v>0</v>
      </c>
      <c r="G40" s="76"/>
      <c r="H40" s="40" cm="1">
        <f t="array" ref="H40">INDEX(Table1[Organic?],MATCH(A40&amp;B40,Table1[Product / Ingredient Name]&amp;Table1[Supplier Name],0))</f>
        <v>0</v>
      </c>
      <c r="I40" s="40" cm="1">
        <f t="array" ref="I40">INDEX(Table1[Standard],MATCH(A40&amp;B40,Table1[Product / Ingredient Name]&amp;Table1[Supplier Name],0))</f>
        <v>0</v>
      </c>
      <c r="J40" s="41" cm="1">
        <f t="array" ref="J40">INDEX(Table1[Organic %],MATCH(A40&amp;B40,Table1[Product / Ingredient Name]&amp;Table1[Supplier Name],0))</f>
        <v>0</v>
      </c>
      <c r="K40" s="42">
        <f t="shared" si="0"/>
        <v>0</v>
      </c>
      <c r="L40" s="40" cm="1">
        <f t="array" ref="L40">INDEX(Table1[Approved?],MATCH(A40&amp;B40,Table1[Product / Ingredient Name]&amp;Table1[Supplier Name],0))</f>
        <v>0</v>
      </c>
      <c r="M40" s="17" cm="1">
        <f t="array" ref="M40">INDEX(Table1[Comments],MATCH(A40&amp;B40,Table1[Product / Ingredient Name]&amp;Table1[Supplier Name],0))</f>
        <v>0</v>
      </c>
    </row>
    <row r="41" spans="1:13" ht="15.75" thickBot="1" x14ac:dyDescent="0.3">
      <c r="A41" s="7"/>
      <c r="B41" s="12"/>
      <c r="C41" s="13"/>
      <c r="D41" s="14"/>
      <c r="E41" s="43" cm="1">
        <f t="array" ref="E41">INDEX(Table1[Product / Ingredient Code],MATCH(A41&amp;B41,Table1[Product / Ingredient Name]&amp;Table1[Supplier Name],0))</f>
        <v>0</v>
      </c>
      <c r="F41" s="73" cm="1">
        <f t="array" ref="F41">INDEX(Table1[Scientific / INCI Name],MATCH(A41&amp;B41,Table1[Product / Ingredient Name]&amp;Table1[Supplier Name],0))</f>
        <v>0</v>
      </c>
      <c r="G41" s="73"/>
      <c r="H41" s="44" cm="1">
        <f t="array" ref="H41">INDEX(Table1[Organic?],MATCH(A41&amp;B41,Table1[Product / Ingredient Name]&amp;Table1[Supplier Name],0))</f>
        <v>0</v>
      </c>
      <c r="I41" s="44" cm="1">
        <f t="array" ref="I41">INDEX(Table1[Standard],MATCH(A41&amp;B41,Table1[Product / Ingredient Name]&amp;Table1[Supplier Name],0))</f>
        <v>0</v>
      </c>
      <c r="J41" s="45" cm="1">
        <f t="array" ref="J41">INDEX(Table1[Organic %],MATCH(A41&amp;B41,Table1[Product / Ingredient Name]&amp;Table1[Supplier Name],0))</f>
        <v>0</v>
      </c>
      <c r="K41" s="46">
        <f t="shared" si="0"/>
        <v>0</v>
      </c>
      <c r="L41" s="44" cm="1">
        <f t="array" ref="L41">INDEX(Table1[Approved?],MATCH(A41&amp;B41,Table1[Product / Ingredient Name]&amp;Table1[Supplier Name],0))</f>
        <v>0</v>
      </c>
      <c r="M41" s="18" cm="1">
        <f t="array" ref="M41">INDEX(Table1[Comments],MATCH(A41&amp;B41,Table1[Product / Ingredient Name]&amp;Table1[Supplier Name],0))</f>
        <v>0</v>
      </c>
    </row>
    <row r="42" spans="1:13" ht="15.75" thickBot="1" x14ac:dyDescent="0.3"/>
    <row r="43" spans="1:13" ht="15.75" thickBot="1" x14ac:dyDescent="0.3">
      <c r="C43" s="47">
        <f>SUM(C12:C41)</f>
        <v>0</v>
      </c>
      <c r="D43" s="47">
        <f>SUM(D12:D41)</f>
        <v>0</v>
      </c>
      <c r="K43" s="47">
        <f>SUM(K12:K41)</f>
        <v>0</v>
      </c>
    </row>
    <row r="44" spans="1:13" ht="15.75" thickBot="1" x14ac:dyDescent="0.3">
      <c r="C44" s="48" t="s">
        <v>41</v>
      </c>
      <c r="D44" s="47">
        <f>C43+D43</f>
        <v>0</v>
      </c>
      <c r="K44" s="49"/>
    </row>
    <row r="45" spans="1:13" ht="15.75" thickBot="1" x14ac:dyDescent="0.3"/>
    <row r="46" spans="1:13" ht="19.5" customHeight="1" thickBot="1" x14ac:dyDescent="0.3">
      <c r="A46" s="82" t="s">
        <v>42</v>
      </c>
      <c r="B46" s="83"/>
      <c r="C46" s="83"/>
      <c r="D46" s="83"/>
      <c r="E46" s="83"/>
      <c r="F46" s="83"/>
      <c r="G46" s="83"/>
      <c r="H46" s="83"/>
      <c r="I46" s="83"/>
      <c r="J46" s="84"/>
    </row>
    <row r="47" spans="1:13" ht="30.75" customHeight="1" thickBot="1" x14ac:dyDescent="0.3">
      <c r="A47" s="52" t="s">
        <v>43</v>
      </c>
      <c r="B47" s="52" t="s">
        <v>17</v>
      </c>
      <c r="C47" s="58" t="s">
        <v>38</v>
      </c>
      <c r="D47" s="80" t="s">
        <v>18</v>
      </c>
      <c r="E47" s="81"/>
      <c r="F47" s="58" t="s">
        <v>19</v>
      </c>
      <c r="G47" s="58" t="s">
        <v>8</v>
      </c>
      <c r="H47" s="58" t="s">
        <v>10</v>
      </c>
      <c r="I47" s="80" t="s">
        <v>12</v>
      </c>
      <c r="J47" s="81"/>
    </row>
    <row r="48" spans="1:13" x14ac:dyDescent="0.25">
      <c r="A48" s="15"/>
      <c r="B48" s="24"/>
      <c r="C48" s="50" cm="1">
        <f t="array" ref="C48">INDEX(Table1[Product / Ingredient Code],MATCH(A48&amp;B48,Table1[Product / Ingredient Name]&amp;Table1[Supplier Name],0))</f>
        <v>0</v>
      </c>
      <c r="D48" s="78" cm="1">
        <f t="array" ref="D48">INDEX(Table1[Scientific / INCI Name],MATCH(A48&amp;B48,Table1[Product / Ingredient Name]&amp;Table1[Supplier Name],0))</f>
        <v>0</v>
      </c>
      <c r="E48" s="78"/>
      <c r="F48" s="55" cm="1">
        <f t="array" ref="F48">INDEX(Table1[Organic?],MATCH(A48&amp;B48,Table1[Product / Ingredient Name]&amp;Table1[Supplier Name],0))</f>
        <v>0</v>
      </c>
      <c r="G48" s="55" cm="1">
        <f t="array" ref="G48">INDEX(Table1[Standard],MATCH(A48&amp;B48,Table1[Product / Ingredient Name]&amp;Table1[Supplier Name],0))</f>
        <v>0</v>
      </c>
      <c r="H48" s="55" cm="1">
        <f t="array" ref="H48">INDEX(Table1[Approved?],MATCH(A48&amp;B48,Table1[Product / Ingredient Name]&amp;Table1[Supplier Name],0))</f>
        <v>0</v>
      </c>
      <c r="I48" s="78" cm="1">
        <f t="array" ref="I48">INDEX(Table1[Comments],MATCH(A48&amp;B48,Table1[Product / Ingredient Name]&amp;Table1[Supplier Name],0))</f>
        <v>0</v>
      </c>
      <c r="J48" s="79"/>
    </row>
    <row r="49" spans="1:10" x14ac:dyDescent="0.25">
      <c r="A49" s="6"/>
      <c r="B49" s="8"/>
      <c r="C49" s="39" cm="1">
        <f t="array" ref="C49">INDEX(Table1[Product / Ingredient Code],MATCH(A49&amp;B49,Table1[Product / Ingredient Name]&amp;Table1[Supplier Name],0))</f>
        <v>0</v>
      </c>
      <c r="D49" s="75" cm="1">
        <f t="array" ref="D49">INDEX(Table1[Scientific / INCI Name],MATCH(A49&amp;B49,Table1[Product / Ingredient Name]&amp;Table1[Supplier Name],0))</f>
        <v>0</v>
      </c>
      <c r="E49" s="75"/>
      <c r="F49" s="40" cm="1">
        <f t="array" ref="F49">INDEX(Table1[Organic?],MATCH(A49&amp;B49,Table1[Product / Ingredient Name]&amp;Table1[Supplier Name],0))</f>
        <v>0</v>
      </c>
      <c r="G49" s="40" cm="1">
        <f t="array" ref="G49">INDEX(Table1[Standard],MATCH(A49&amp;B49,Table1[Product / Ingredient Name]&amp;Table1[Supplier Name],0))</f>
        <v>0</v>
      </c>
      <c r="H49" s="40" cm="1">
        <f t="array" ref="H49">INDEX(Table1[Approved?],MATCH(A49&amp;B49,Table1[Product / Ingredient Name]&amp;Table1[Supplier Name],0))</f>
        <v>0</v>
      </c>
      <c r="I49" s="76" cm="1">
        <f t="array" ref="I49">INDEX(Table1[Comments],MATCH(A49&amp;B49,Table1[Product / Ingredient Name]&amp;Table1[Supplier Name],0))</f>
        <v>0</v>
      </c>
      <c r="J49" s="77"/>
    </row>
    <row r="50" spans="1:10" x14ac:dyDescent="0.25">
      <c r="A50" s="6"/>
      <c r="B50" s="8"/>
      <c r="C50" s="39" cm="1">
        <f t="array" ref="C50">INDEX(Table1[Product / Ingredient Code],MATCH(A50&amp;B50,Table1[Product / Ingredient Name]&amp;Table1[Supplier Name],0))</f>
        <v>0</v>
      </c>
      <c r="D50" s="75" cm="1">
        <f t="array" ref="D50">INDEX(Table1[Scientific / INCI Name],MATCH(A50&amp;B50,Table1[Product / Ingredient Name]&amp;Table1[Supplier Name],0))</f>
        <v>0</v>
      </c>
      <c r="E50" s="75"/>
      <c r="F50" s="40" cm="1">
        <f t="array" ref="F50">INDEX(Table1[Organic?],MATCH(A50&amp;B50,Table1[Product / Ingredient Name]&amp;Table1[Supplier Name],0))</f>
        <v>0</v>
      </c>
      <c r="G50" s="40" cm="1">
        <f t="array" ref="G50">INDEX(Table1[Standard],MATCH(A50&amp;B50,Table1[Product / Ingredient Name]&amp;Table1[Supplier Name],0))</f>
        <v>0</v>
      </c>
      <c r="H50" s="40" cm="1">
        <f t="array" ref="H50">INDEX(Table1[Approved?],MATCH(A50&amp;B50,Table1[Product / Ingredient Name]&amp;Table1[Supplier Name],0))</f>
        <v>0</v>
      </c>
      <c r="I50" s="76" cm="1">
        <f t="array" ref="I50">INDEX(Table1[Comments],MATCH(A50&amp;B50,Table1[Product / Ingredient Name]&amp;Table1[Supplier Name],0))</f>
        <v>0</v>
      </c>
      <c r="J50" s="77"/>
    </row>
    <row r="51" spans="1:10" x14ac:dyDescent="0.25">
      <c r="A51" s="6"/>
      <c r="B51" s="8"/>
      <c r="C51" s="39" cm="1">
        <f t="array" ref="C51">INDEX(Table1[Product / Ingredient Code],MATCH(A51&amp;B51,Table1[Product / Ingredient Name]&amp;Table1[Supplier Name],0))</f>
        <v>0</v>
      </c>
      <c r="D51" s="75" cm="1">
        <f t="array" ref="D51">INDEX(Table1[Scientific / INCI Name],MATCH(A51&amp;B51,Table1[Product / Ingredient Name]&amp;Table1[Supplier Name],0))</f>
        <v>0</v>
      </c>
      <c r="E51" s="75"/>
      <c r="F51" s="40" cm="1">
        <f t="array" ref="F51">INDEX(Table1[Organic?],MATCH(A51&amp;B51,Table1[Product / Ingredient Name]&amp;Table1[Supplier Name],0))</f>
        <v>0</v>
      </c>
      <c r="G51" s="40" cm="1">
        <f t="array" ref="G51">INDEX(Table1[Standard],MATCH(A51&amp;B51,Table1[Product / Ingredient Name]&amp;Table1[Supplier Name],0))</f>
        <v>0</v>
      </c>
      <c r="H51" s="40" cm="1">
        <f t="array" ref="H51">INDEX(Table1[Approved?],MATCH(A51&amp;B51,Table1[Product / Ingredient Name]&amp;Table1[Supplier Name],0))</f>
        <v>0</v>
      </c>
      <c r="I51" s="76" cm="1">
        <f t="array" ref="I51">INDEX(Table1[Comments],MATCH(A51&amp;B51,Table1[Product / Ingredient Name]&amp;Table1[Supplier Name],0))</f>
        <v>0</v>
      </c>
      <c r="J51" s="77"/>
    </row>
    <row r="52" spans="1:10" x14ac:dyDescent="0.25">
      <c r="A52" s="6"/>
      <c r="B52" s="8"/>
      <c r="C52" s="39" cm="1">
        <f t="array" ref="C52">INDEX(Table1[Product / Ingredient Code],MATCH(A52&amp;B52,Table1[Product / Ingredient Name]&amp;Table1[Supplier Name],0))</f>
        <v>0</v>
      </c>
      <c r="D52" s="75" cm="1">
        <f t="array" ref="D52">INDEX(Table1[Scientific / INCI Name],MATCH(A52&amp;B52,Table1[Product / Ingredient Name]&amp;Table1[Supplier Name],0))</f>
        <v>0</v>
      </c>
      <c r="E52" s="75"/>
      <c r="F52" s="40" cm="1">
        <f t="array" ref="F52">INDEX(Table1[Organic?],MATCH(A52&amp;B52,Table1[Product / Ingredient Name]&amp;Table1[Supplier Name],0))</f>
        <v>0</v>
      </c>
      <c r="G52" s="40" cm="1">
        <f t="array" ref="G52">INDEX(Table1[Standard],MATCH(A52&amp;B52,Table1[Product / Ingredient Name]&amp;Table1[Supplier Name],0))</f>
        <v>0</v>
      </c>
      <c r="H52" s="40" cm="1">
        <f t="array" ref="H52">INDEX(Table1[Approved?],MATCH(A52&amp;B52,Table1[Product / Ingredient Name]&amp;Table1[Supplier Name],0))</f>
        <v>0</v>
      </c>
      <c r="I52" s="76" cm="1">
        <f t="array" ref="I52">INDEX(Table1[Comments],MATCH(A52&amp;B52,Table1[Product / Ingredient Name]&amp;Table1[Supplier Name],0))</f>
        <v>0</v>
      </c>
      <c r="J52" s="77"/>
    </row>
    <row r="53" spans="1:10" x14ac:dyDescent="0.25">
      <c r="A53" s="6"/>
      <c r="B53" s="8"/>
      <c r="C53" s="39" cm="1">
        <f t="array" ref="C53">INDEX(Table1[Product / Ingredient Code],MATCH(A53&amp;B53,Table1[Product / Ingredient Name]&amp;Table1[Supplier Name],0))</f>
        <v>0</v>
      </c>
      <c r="D53" s="75" cm="1">
        <f t="array" ref="D53">INDEX(Table1[Scientific / INCI Name],MATCH(A53&amp;B53,Table1[Product / Ingredient Name]&amp;Table1[Supplier Name],0))</f>
        <v>0</v>
      </c>
      <c r="E53" s="75"/>
      <c r="F53" s="40" cm="1">
        <f t="array" ref="F53">INDEX(Table1[Organic?],MATCH(A53&amp;B53,Table1[Product / Ingredient Name]&amp;Table1[Supplier Name],0))</f>
        <v>0</v>
      </c>
      <c r="G53" s="40" cm="1">
        <f t="array" ref="G53">INDEX(Table1[Standard],MATCH(A53&amp;B53,Table1[Product / Ingredient Name]&amp;Table1[Supplier Name],0))</f>
        <v>0</v>
      </c>
      <c r="H53" s="40" cm="1">
        <f t="array" ref="H53">INDEX(Table1[Approved?],MATCH(A53&amp;B53,Table1[Product / Ingredient Name]&amp;Table1[Supplier Name],0))</f>
        <v>0</v>
      </c>
      <c r="I53" s="76" cm="1">
        <f t="array" ref="I53">INDEX(Table1[Comments],MATCH(A53&amp;B53,Table1[Product / Ingredient Name]&amp;Table1[Supplier Name],0))</f>
        <v>0</v>
      </c>
      <c r="J53" s="77"/>
    </row>
    <row r="54" spans="1:10" x14ac:dyDescent="0.25">
      <c r="A54" s="6"/>
      <c r="B54" s="8"/>
      <c r="C54" s="39" cm="1">
        <f t="array" ref="C54">INDEX(Table1[Product / Ingredient Code],MATCH(A54&amp;B54,Table1[Product / Ingredient Name]&amp;Table1[Supplier Name],0))</f>
        <v>0</v>
      </c>
      <c r="D54" s="75" cm="1">
        <f t="array" ref="D54">INDEX(Table1[Scientific / INCI Name],MATCH(A54&amp;B54,Table1[Product / Ingredient Name]&amp;Table1[Supplier Name],0))</f>
        <v>0</v>
      </c>
      <c r="E54" s="75"/>
      <c r="F54" s="40" cm="1">
        <f t="array" ref="F54">INDEX(Table1[Organic?],MATCH(A54&amp;B54,Table1[Product / Ingredient Name]&amp;Table1[Supplier Name],0))</f>
        <v>0</v>
      </c>
      <c r="G54" s="40" cm="1">
        <f t="array" ref="G54">INDEX(Table1[Standard],MATCH(A54&amp;B54,Table1[Product / Ingredient Name]&amp;Table1[Supplier Name],0))</f>
        <v>0</v>
      </c>
      <c r="H54" s="40" cm="1">
        <f t="array" ref="H54">INDEX(Table1[Approved?],MATCH(A54&amp;B54,Table1[Product / Ingredient Name]&amp;Table1[Supplier Name],0))</f>
        <v>0</v>
      </c>
      <c r="I54" s="76" cm="1">
        <f t="array" ref="I54">INDEX(Table1[Comments],MATCH(A54&amp;B54,Table1[Product / Ingredient Name]&amp;Table1[Supplier Name],0))</f>
        <v>0</v>
      </c>
      <c r="J54" s="77"/>
    </row>
    <row r="55" spans="1:10" x14ac:dyDescent="0.25">
      <c r="A55" s="6"/>
      <c r="B55" s="8"/>
      <c r="C55" s="39" cm="1">
        <f t="array" ref="C55">INDEX(Table1[Product / Ingredient Code],MATCH(A55&amp;B55,Table1[Product / Ingredient Name]&amp;Table1[Supplier Name],0))</f>
        <v>0</v>
      </c>
      <c r="D55" s="75" cm="1">
        <f t="array" ref="D55">INDEX(Table1[Scientific / INCI Name],MATCH(A55&amp;B55,Table1[Product / Ingredient Name]&amp;Table1[Supplier Name],0))</f>
        <v>0</v>
      </c>
      <c r="E55" s="75"/>
      <c r="F55" s="40" cm="1">
        <f t="array" ref="F55">INDEX(Table1[Organic?],MATCH(A55&amp;B55,Table1[Product / Ingredient Name]&amp;Table1[Supplier Name],0))</f>
        <v>0</v>
      </c>
      <c r="G55" s="40" cm="1">
        <f t="array" ref="G55">INDEX(Table1[Standard],MATCH(A55&amp;B55,Table1[Product / Ingredient Name]&amp;Table1[Supplier Name],0))</f>
        <v>0</v>
      </c>
      <c r="H55" s="40" cm="1">
        <f t="array" ref="H55">INDEX(Table1[Approved?],MATCH(A55&amp;B55,Table1[Product / Ingredient Name]&amp;Table1[Supplier Name],0))</f>
        <v>0</v>
      </c>
      <c r="I55" s="76" cm="1">
        <f t="array" ref="I55">INDEX(Table1[Comments],MATCH(A55&amp;B55,Table1[Product / Ingredient Name]&amp;Table1[Supplier Name],0))</f>
        <v>0</v>
      </c>
      <c r="J55" s="77"/>
    </row>
    <row r="56" spans="1:10" x14ac:dyDescent="0.25">
      <c r="A56" s="6"/>
      <c r="B56" s="8"/>
      <c r="C56" s="39" cm="1">
        <f t="array" ref="C56">INDEX(Table1[Product / Ingredient Code],MATCH(A56&amp;B56,Table1[Product / Ingredient Name]&amp;Table1[Supplier Name],0))</f>
        <v>0</v>
      </c>
      <c r="D56" s="75" cm="1">
        <f t="array" ref="D56">INDEX(Table1[Scientific / INCI Name],MATCH(A56&amp;B56,Table1[Product / Ingredient Name]&amp;Table1[Supplier Name],0))</f>
        <v>0</v>
      </c>
      <c r="E56" s="75"/>
      <c r="F56" s="40" cm="1">
        <f t="array" ref="F56">INDEX(Table1[Organic?],MATCH(A56&amp;B56,Table1[Product / Ingredient Name]&amp;Table1[Supplier Name],0))</f>
        <v>0</v>
      </c>
      <c r="G56" s="40" cm="1">
        <f t="array" ref="G56">INDEX(Table1[Standard],MATCH(A56&amp;B56,Table1[Product / Ingredient Name]&amp;Table1[Supplier Name],0))</f>
        <v>0</v>
      </c>
      <c r="H56" s="40" cm="1">
        <f t="array" ref="H56">INDEX(Table1[Approved?],MATCH(A56&amp;B56,Table1[Product / Ingredient Name]&amp;Table1[Supplier Name],0))</f>
        <v>0</v>
      </c>
      <c r="I56" s="76" cm="1">
        <f t="array" ref="I56">INDEX(Table1[Comments],MATCH(A56&amp;B56,Table1[Product / Ingredient Name]&amp;Table1[Supplier Name],0))</f>
        <v>0</v>
      </c>
      <c r="J56" s="77"/>
    </row>
    <row r="57" spans="1:10" ht="15.75" thickBot="1" x14ac:dyDescent="0.3">
      <c r="A57" s="7"/>
      <c r="B57" s="9"/>
      <c r="C57" s="43" cm="1">
        <f t="array" ref="C57">INDEX(Table1[Product / Ingredient Code],MATCH(A57&amp;B57,Table1[Product / Ingredient Name]&amp;Table1[Supplier Name],0))</f>
        <v>0</v>
      </c>
      <c r="D57" s="72" cm="1">
        <f t="array" ref="D57">INDEX(Table1[Scientific / INCI Name],MATCH(A57&amp;B57,Table1[Product / Ingredient Name]&amp;Table1[Supplier Name],0))</f>
        <v>0</v>
      </c>
      <c r="E57" s="72"/>
      <c r="F57" s="44" cm="1">
        <f t="array" ref="F57">INDEX(Table1[Organic?],MATCH(A57&amp;B57,Table1[Product / Ingredient Name]&amp;Table1[Supplier Name],0))</f>
        <v>0</v>
      </c>
      <c r="G57" s="44" cm="1">
        <f t="array" ref="G57">INDEX(Table1[Standard],MATCH(A57&amp;B57,Table1[Product / Ingredient Name]&amp;Table1[Supplier Name],0))</f>
        <v>0</v>
      </c>
      <c r="H57" s="44" cm="1">
        <f t="array" ref="H57">INDEX(Table1[Approved?],MATCH(A57&amp;B57,Table1[Product / Ingredient Name]&amp;Table1[Supplier Name],0))</f>
        <v>0</v>
      </c>
      <c r="I57" s="73" cm="1">
        <f t="array" ref="I57">INDEX(Table1[Comments],MATCH(A57&amp;B57,Table1[Product / Ingredient Name]&amp;Table1[Supplier Name],0))</f>
        <v>0</v>
      </c>
      <c r="J57" s="74"/>
    </row>
    <row r="58" spans="1:10" ht="15.75" thickBot="1" x14ac:dyDescent="0.3"/>
    <row r="59" spans="1:10" ht="19.5" customHeight="1" thickBot="1" x14ac:dyDescent="0.3">
      <c r="A59" s="82" t="s">
        <v>44</v>
      </c>
      <c r="B59" s="83"/>
      <c r="C59" s="83"/>
      <c r="D59" s="83"/>
      <c r="E59" s="83"/>
      <c r="F59" s="83"/>
      <c r="G59" s="83"/>
      <c r="H59" s="83"/>
      <c r="I59" s="83"/>
      <c r="J59" s="84"/>
    </row>
    <row r="60" spans="1:10" ht="75.75" customHeight="1" thickBot="1" x14ac:dyDescent="0.3">
      <c r="A60" s="85"/>
      <c r="B60" s="86"/>
      <c r="C60" s="86"/>
      <c r="D60" s="86"/>
      <c r="E60" s="86"/>
      <c r="F60" s="86"/>
      <c r="G60" s="86"/>
      <c r="H60" s="86"/>
      <c r="I60" s="86"/>
      <c r="J60" s="87"/>
    </row>
  </sheetData>
  <sheetProtection algorithmName="SHA-512" hashValue="1UQynP1PVc0t8xirFVA1l0Q4qEoe8pr7w9o+/A88BIyYI+mP4tNOE3+a05wOHnRiTPuHyJKNWEBLS9lKJnuBGg==" saltValue="FzbUNysnbO6PP7JIwP8aNA==" spinCount="100000" sheet="1" objects="1" scenarios="1" selectLockedCells="1"/>
  <mergeCells count="75">
    <mergeCell ref="A1:M1"/>
    <mergeCell ref="K6:L7"/>
    <mergeCell ref="M6:M7"/>
    <mergeCell ref="A6:A8"/>
    <mergeCell ref="C6:F6"/>
    <mergeCell ref="C8:F8"/>
    <mergeCell ref="A2:M2"/>
    <mergeCell ref="C7:F7"/>
    <mergeCell ref="K8:L8"/>
    <mergeCell ref="K3:M3"/>
    <mergeCell ref="B5:J5"/>
    <mergeCell ref="G6:J6"/>
    <mergeCell ref="G7:J7"/>
    <mergeCell ref="G8:J8"/>
    <mergeCell ref="L4:M4"/>
    <mergeCell ref="L5:M5"/>
    <mergeCell ref="A59:J59"/>
    <mergeCell ref="A60:J60"/>
    <mergeCell ref="B3:J3"/>
    <mergeCell ref="B4:J4"/>
    <mergeCell ref="F19:G19"/>
    <mergeCell ref="A10:M10"/>
    <mergeCell ref="F11:G11"/>
    <mergeCell ref="F12:G12"/>
    <mergeCell ref="F13:G13"/>
    <mergeCell ref="F14:G14"/>
    <mergeCell ref="F15:G15"/>
    <mergeCell ref="F16:G16"/>
    <mergeCell ref="F17:G17"/>
    <mergeCell ref="F18:G18"/>
    <mergeCell ref="F31:G31"/>
    <mergeCell ref="F20:G20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D47:E47"/>
    <mergeCell ref="I47:J47"/>
    <mergeCell ref="F32:G32"/>
    <mergeCell ref="F33:G33"/>
    <mergeCell ref="F34:G34"/>
    <mergeCell ref="F35:G35"/>
    <mergeCell ref="F36:G36"/>
    <mergeCell ref="F37:G37"/>
    <mergeCell ref="F38:G38"/>
    <mergeCell ref="F39:G39"/>
    <mergeCell ref="F40:G40"/>
    <mergeCell ref="F41:G41"/>
    <mergeCell ref="A46:J46"/>
    <mergeCell ref="D48:E48"/>
    <mergeCell ref="I48:J48"/>
    <mergeCell ref="D49:E49"/>
    <mergeCell ref="I49:J49"/>
    <mergeCell ref="D50:E50"/>
    <mergeCell ref="I50:J50"/>
    <mergeCell ref="D51:E51"/>
    <mergeCell ref="I51:J51"/>
    <mergeCell ref="D52:E52"/>
    <mergeCell ref="I52:J52"/>
    <mergeCell ref="D53:E53"/>
    <mergeCell ref="I53:J53"/>
    <mergeCell ref="D57:E57"/>
    <mergeCell ref="I57:J57"/>
    <mergeCell ref="D54:E54"/>
    <mergeCell ref="I54:J54"/>
    <mergeCell ref="D55:E55"/>
    <mergeCell ref="I55:J55"/>
    <mergeCell ref="D56:E56"/>
    <mergeCell ref="I56:J56"/>
  </mergeCells>
  <conditionalFormatting sqref="D44">
    <cfRule type="cellIs" dxfId="5" priority="1" operator="equal">
      <formula>100</formula>
    </cfRule>
    <cfRule type="cellIs" dxfId="4" priority="2" operator="notEqual">
      <formula>100</formula>
    </cfRule>
  </conditionalFormatting>
  <pageMargins left="0.7" right="0.7" top="0.75" bottom="0.75" header="0.3" footer="0.3"/>
  <pageSetup paperSize="9" scale="55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5</xdr:row>
                    <xdr:rowOff>19050</xdr:rowOff>
                  </from>
                  <to>
                    <xdr:col>1</xdr:col>
                    <xdr:colOff>800100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7</xdr:row>
                    <xdr:rowOff>19050</xdr:rowOff>
                  </from>
                  <to>
                    <xdr:col>1</xdr:col>
                    <xdr:colOff>800100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19050</xdr:rowOff>
                  </from>
                  <to>
                    <xdr:col>1</xdr:col>
                    <xdr:colOff>800100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1</xdr:col>
                    <xdr:colOff>476250</xdr:colOff>
                    <xdr:row>4</xdr:row>
                    <xdr:rowOff>19050</xdr:rowOff>
                  </from>
                  <to>
                    <xdr:col>1</xdr:col>
                    <xdr:colOff>1657350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Check Box 6">
              <controlPr defaultSize="0" autoFill="0" autoLine="0" autoPict="0">
                <anchor moveWithCells="1">
                  <from>
                    <xdr:col>1</xdr:col>
                    <xdr:colOff>1543050</xdr:colOff>
                    <xdr:row>4</xdr:row>
                    <xdr:rowOff>9525</xdr:rowOff>
                  </from>
                  <to>
                    <xdr:col>2</xdr:col>
                    <xdr:colOff>1009650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9" name="Check Box 8">
              <controlPr defaultSize="0" autoFill="0" autoLine="0" autoPict="0">
                <anchor moveWithCells="1">
                  <from>
                    <xdr:col>2</xdr:col>
                    <xdr:colOff>219075</xdr:colOff>
                    <xdr:row>4</xdr:row>
                    <xdr:rowOff>19050</xdr:rowOff>
                  </from>
                  <to>
                    <xdr:col>3</xdr:col>
                    <xdr:colOff>352425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0" name="Check Box 9">
              <controlPr defaultSize="0" autoFill="0" autoLine="0" autoPict="0">
                <anchor moveWithCells="1">
                  <from>
                    <xdr:col>2</xdr:col>
                    <xdr:colOff>647700</xdr:colOff>
                    <xdr:row>4</xdr:row>
                    <xdr:rowOff>9525</xdr:rowOff>
                  </from>
                  <to>
                    <xdr:col>3</xdr:col>
                    <xdr:colOff>781050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1" name="Check Box 10">
              <controlPr defaultSize="0" autoFill="0" autoLine="0" autoPict="0">
                <anchor moveWithCells="1">
                  <from>
                    <xdr:col>3</xdr:col>
                    <xdr:colOff>114300</xdr:colOff>
                    <xdr:row>4</xdr:row>
                    <xdr:rowOff>9525</xdr:rowOff>
                  </from>
                  <to>
                    <xdr:col>4</xdr:col>
                    <xdr:colOff>247650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2" name="Check Box 11">
              <controlPr defaultSize="0" autoFill="0" autoLine="0" autoPict="0">
                <anchor moveWithCells="1">
                  <from>
                    <xdr:col>4</xdr:col>
                    <xdr:colOff>533400</xdr:colOff>
                    <xdr:row>4</xdr:row>
                    <xdr:rowOff>19050</xdr:rowOff>
                  </from>
                  <to>
                    <xdr:col>5</xdr:col>
                    <xdr:colOff>666750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3" name="Check Box 12">
              <controlPr defaultSize="0" autoFill="0" autoLine="0" autoPict="0">
                <anchor moveWithCells="1">
                  <from>
                    <xdr:col>3</xdr:col>
                    <xdr:colOff>923925</xdr:colOff>
                    <xdr:row>4</xdr:row>
                    <xdr:rowOff>9525</xdr:rowOff>
                  </from>
                  <to>
                    <xdr:col>5</xdr:col>
                    <xdr:colOff>9525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Check Box 14">
              <controlPr defaultSize="0" autoFill="0" autoLine="0" autoPict="0">
                <anchor moveWithCells="1">
                  <from>
                    <xdr:col>1</xdr:col>
                    <xdr:colOff>0</xdr:colOff>
                    <xdr:row>6</xdr:row>
                    <xdr:rowOff>19050</xdr:rowOff>
                  </from>
                  <to>
                    <xdr:col>1</xdr:col>
                    <xdr:colOff>800100</xdr:colOff>
                    <xdr:row>6</xdr:row>
                    <xdr:rowOff>228600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394D5BE9-1C01-4DDF-81FF-34619F611FFA}">
          <x14:formula1>
            <xm:f>OFFSET('Supplier List'!$N$1,0,0,COUNTA('Supplier List'!$N:$N),1)</xm:f>
          </x14:formula1>
          <xm:sqref>B48:B57 B12:B41</xm:sqref>
        </x14:dataValidation>
        <x14:dataValidation type="list" allowBlank="1" showInputMessage="1" xr:uid="{8401F3D0-8D45-4164-9E81-D20A13498476}">
          <x14:formula1>
            <xm:f>OFFSET('Supplier List'!$M$1,0,0,COUNTA('Supplier List'!$M:$M),1)</xm:f>
          </x14:formula1>
          <xm:sqref>A48:A57 A12:A41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5BEBF-14E4-44C5-AF74-0CB71942EB04}">
  <sheetPr>
    <pageSetUpPr fitToPage="1"/>
  </sheetPr>
  <dimension ref="A1:M60"/>
  <sheetViews>
    <sheetView showGridLines="0" showZeros="0" zoomScaleNormal="100" workbookViewId="0">
      <selection activeCell="G6" sqref="G6:J6"/>
    </sheetView>
  </sheetViews>
  <sheetFormatPr defaultRowHeight="15" x14ac:dyDescent="0.25"/>
  <cols>
    <col min="1" max="2" width="25.7109375" customWidth="1"/>
    <col min="3" max="12" width="15.7109375" customWidth="1"/>
    <col min="13" max="13" width="30.7109375" customWidth="1"/>
  </cols>
  <sheetData>
    <row r="1" spans="1:13" ht="26.25" x14ac:dyDescent="0.25">
      <c r="A1" s="91" t="s">
        <v>22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</row>
    <row r="2" spans="1:13" ht="15.75" thickBot="1" x14ac:dyDescent="0.3">
      <c r="A2" s="102" t="s">
        <v>23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</row>
    <row r="3" spans="1:13" ht="19.5" thickBot="1" x14ac:dyDescent="0.3">
      <c r="A3" s="33" t="s">
        <v>24</v>
      </c>
      <c r="B3" s="88"/>
      <c r="C3" s="89"/>
      <c r="D3" s="89"/>
      <c r="E3" s="89"/>
      <c r="F3" s="89"/>
      <c r="G3" s="89"/>
      <c r="H3" s="89"/>
      <c r="I3" s="89"/>
      <c r="J3" s="90"/>
      <c r="K3" s="105" t="s">
        <v>3</v>
      </c>
      <c r="L3" s="106"/>
      <c r="M3" s="107"/>
    </row>
    <row r="4" spans="1:13" ht="19.5" customHeight="1" thickBot="1" x14ac:dyDescent="0.3">
      <c r="A4" s="33" t="s">
        <v>25</v>
      </c>
      <c r="B4" s="88"/>
      <c r="C4" s="89"/>
      <c r="D4" s="89"/>
      <c r="E4" s="89"/>
      <c r="F4" s="89"/>
      <c r="G4" s="89"/>
      <c r="H4" s="89"/>
      <c r="I4" s="89"/>
      <c r="J4" s="90"/>
      <c r="K4" s="35" t="s">
        <v>26</v>
      </c>
      <c r="L4" s="111"/>
      <c r="M4" s="112"/>
    </row>
    <row r="5" spans="1:13" ht="19.5" customHeight="1" thickBot="1" x14ac:dyDescent="0.3">
      <c r="A5" s="33" t="s">
        <v>27</v>
      </c>
      <c r="B5" s="108"/>
      <c r="C5" s="109"/>
      <c r="D5" s="109"/>
      <c r="E5" s="109"/>
      <c r="F5" s="109"/>
      <c r="G5" s="109"/>
      <c r="H5" s="109"/>
      <c r="I5" s="109"/>
      <c r="J5" s="110"/>
      <c r="K5" s="36" t="s">
        <v>28</v>
      </c>
      <c r="L5" s="111"/>
      <c r="M5" s="112"/>
    </row>
    <row r="6" spans="1:13" ht="19.5" thickBot="1" x14ac:dyDescent="0.3">
      <c r="A6" s="96" t="s">
        <v>29</v>
      </c>
      <c r="B6" s="37"/>
      <c r="C6" s="99" t="s">
        <v>30</v>
      </c>
      <c r="D6" s="100"/>
      <c r="E6" s="100"/>
      <c r="F6" s="101"/>
      <c r="G6" s="88"/>
      <c r="H6" s="89"/>
      <c r="I6" s="89"/>
      <c r="J6" s="90"/>
      <c r="K6" s="80" t="s">
        <v>31</v>
      </c>
      <c r="L6" s="81"/>
      <c r="M6" s="94" t="s">
        <v>9</v>
      </c>
    </row>
    <row r="7" spans="1:13" ht="19.5" thickBot="1" x14ac:dyDescent="0.3">
      <c r="A7" s="97"/>
      <c r="B7" s="34"/>
      <c r="C7" s="82" t="s">
        <v>32</v>
      </c>
      <c r="D7" s="83"/>
      <c r="E7" s="83"/>
      <c r="F7" s="84"/>
      <c r="G7" s="88"/>
      <c r="H7" s="89"/>
      <c r="I7" s="89"/>
      <c r="J7" s="90"/>
      <c r="K7" s="92"/>
      <c r="L7" s="93"/>
      <c r="M7" s="95"/>
    </row>
    <row r="8" spans="1:13" ht="19.5" customHeight="1" thickBot="1" x14ac:dyDescent="0.3">
      <c r="A8" s="98"/>
      <c r="B8" s="34"/>
      <c r="C8" s="82" t="s">
        <v>33</v>
      </c>
      <c r="D8" s="83"/>
      <c r="E8" s="83"/>
      <c r="F8" s="84"/>
      <c r="G8" s="88"/>
      <c r="H8" s="89"/>
      <c r="I8" s="89"/>
      <c r="J8" s="90"/>
      <c r="K8" s="103">
        <f>IFERROR(ROUNDDOWN(K43/D43*100,2),)</f>
        <v>0</v>
      </c>
      <c r="L8" s="104"/>
      <c r="M8" s="38" t="str">
        <f>IF(K8=100,"100% Organic",IF(K8&gt;=95,"Organic",IF(K8&gt;=70,"Made with Organic","Not Compliant")))</f>
        <v>Not Compliant</v>
      </c>
    </row>
    <row r="9" spans="1:13" ht="19.5" customHeight="1" thickBot="1" x14ac:dyDescent="0.3"/>
    <row r="10" spans="1:13" ht="19.5" customHeight="1" thickBot="1" x14ac:dyDescent="0.3">
      <c r="A10" s="82" t="s">
        <v>34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4"/>
    </row>
    <row r="11" spans="1:13" ht="60.75" thickBot="1" x14ac:dyDescent="0.3">
      <c r="A11" s="52" t="s">
        <v>35</v>
      </c>
      <c r="B11" s="52" t="s">
        <v>17</v>
      </c>
      <c r="C11" s="52" t="s">
        <v>36</v>
      </c>
      <c r="D11" s="53" t="s">
        <v>37</v>
      </c>
      <c r="E11" s="51" t="s">
        <v>38</v>
      </c>
      <c r="F11" s="80" t="s">
        <v>18</v>
      </c>
      <c r="G11" s="81"/>
      <c r="H11" s="51" t="s">
        <v>19</v>
      </c>
      <c r="I11" s="51" t="s">
        <v>8</v>
      </c>
      <c r="J11" s="51" t="s">
        <v>39</v>
      </c>
      <c r="K11" s="51" t="s">
        <v>40</v>
      </c>
      <c r="L11" s="51" t="s">
        <v>10</v>
      </c>
      <c r="M11" s="51" t="s">
        <v>12</v>
      </c>
    </row>
    <row r="12" spans="1:13" x14ac:dyDescent="0.25">
      <c r="A12" s="15"/>
      <c r="B12" s="21"/>
      <c r="C12" s="54"/>
      <c r="D12" s="10"/>
      <c r="E12" s="50" cm="1">
        <f t="array" ref="E12">INDEX(Table1[Product / Ingredient Code],MATCH(A12&amp;B12,Table1[Product / Ingredient Name]&amp;Table1[Supplier Name],0))</f>
        <v>0</v>
      </c>
      <c r="F12" s="78" cm="1">
        <f t="array" ref="F12">INDEX(Table1[Scientific / INCI Name],MATCH(A12&amp;B12,Table1[Product / Ingredient Name]&amp;Table1[Supplier Name],0))</f>
        <v>0</v>
      </c>
      <c r="G12" s="78"/>
      <c r="H12" s="55" cm="1">
        <f t="array" ref="H12">INDEX(Table1[Organic?],MATCH(A12&amp;B12,Table1[Product / Ingredient Name]&amp;Table1[Supplier Name],0))</f>
        <v>0</v>
      </c>
      <c r="I12" s="55" cm="1">
        <f t="array" ref="I12">INDEX(Table1[Standard],MATCH(A12&amp;B12,Table1[Product / Ingredient Name]&amp;Table1[Supplier Name],0))</f>
        <v>0</v>
      </c>
      <c r="J12" s="56" cm="1">
        <f t="array" ref="J12">INDEX(Table1[Organic %],MATCH(A12&amp;B12,Table1[Product / Ingredient Name]&amp;Table1[Supplier Name],0))</f>
        <v>0</v>
      </c>
      <c r="K12" s="57">
        <f>D12*J12/100</f>
        <v>0</v>
      </c>
      <c r="L12" s="55" cm="1">
        <f t="array" ref="L12">INDEX(Table1[Approved?],MATCH(A12&amp;B12,Table1[Product / Ingredient Name]&amp;Table1[Supplier Name],0))</f>
        <v>0</v>
      </c>
      <c r="M12" s="16" cm="1">
        <f t="array" ref="M12">INDEX(Table1[Comments],MATCH(A12&amp;B12,Table1[Product / Ingredient Name]&amp;Table1[Supplier Name],0))</f>
        <v>0</v>
      </c>
    </row>
    <row r="13" spans="1:13" x14ac:dyDescent="0.25">
      <c r="A13" s="6"/>
      <c r="B13" s="1"/>
      <c r="C13" s="3"/>
      <c r="D13" s="11"/>
      <c r="E13" s="39" cm="1">
        <f t="array" ref="E13">INDEX(Table1[Product / Ingredient Code],MATCH(A13&amp;B13,Table1[Product / Ingredient Name]&amp;Table1[Supplier Name],0))</f>
        <v>0</v>
      </c>
      <c r="F13" s="76" cm="1">
        <f t="array" ref="F13">INDEX(Table1[Scientific / INCI Name],MATCH(A13&amp;B13,Table1[Product / Ingredient Name]&amp;Table1[Supplier Name],0))</f>
        <v>0</v>
      </c>
      <c r="G13" s="76"/>
      <c r="H13" s="40" cm="1">
        <f t="array" ref="H13">INDEX(Table1[Organic?],MATCH(A13&amp;B13,Table1[Product / Ingredient Name]&amp;Table1[Supplier Name],0))</f>
        <v>0</v>
      </c>
      <c r="I13" s="40" cm="1">
        <f t="array" ref="I13">INDEX(Table1[Standard],MATCH(A13&amp;B13,Table1[Product / Ingredient Name]&amp;Table1[Supplier Name],0))</f>
        <v>0</v>
      </c>
      <c r="J13" s="41" cm="1">
        <f t="array" ref="J13">INDEX(Table1[Organic %],MATCH(A13&amp;B13,Table1[Product / Ingredient Name]&amp;Table1[Supplier Name],0))</f>
        <v>0</v>
      </c>
      <c r="K13" s="42">
        <f t="shared" ref="K13:K41" si="0">D13*J13/100</f>
        <v>0</v>
      </c>
      <c r="L13" s="40" cm="1">
        <f t="array" ref="L13">INDEX(Table1[Approved?],MATCH(A13&amp;B13,Table1[Product / Ingredient Name]&amp;Table1[Supplier Name],0))</f>
        <v>0</v>
      </c>
      <c r="M13" s="17" cm="1">
        <f t="array" ref="M13">INDEX(Table1[Comments],MATCH(A13&amp;B13,Table1[Product / Ingredient Name]&amp;Table1[Supplier Name],0))</f>
        <v>0</v>
      </c>
    </row>
    <row r="14" spans="1:13" x14ac:dyDescent="0.25">
      <c r="A14" s="6"/>
      <c r="B14" s="1"/>
      <c r="C14" s="3"/>
      <c r="D14" s="11"/>
      <c r="E14" s="39" cm="1">
        <f t="array" ref="E14">INDEX(Table1[Product / Ingredient Code],MATCH(A14&amp;B14,Table1[Product / Ingredient Name]&amp;Table1[Supplier Name],0))</f>
        <v>0</v>
      </c>
      <c r="F14" s="76" cm="1">
        <f t="array" ref="F14">INDEX(Table1[Scientific / INCI Name],MATCH(A14&amp;B14,Table1[Product / Ingredient Name]&amp;Table1[Supplier Name],0))</f>
        <v>0</v>
      </c>
      <c r="G14" s="76"/>
      <c r="H14" s="40" cm="1">
        <f t="array" ref="H14">INDEX(Table1[Organic?],MATCH(A14&amp;B14,Table1[Product / Ingredient Name]&amp;Table1[Supplier Name],0))</f>
        <v>0</v>
      </c>
      <c r="I14" s="40" cm="1">
        <f t="array" ref="I14">INDEX(Table1[Standard],MATCH(A14&amp;B14,Table1[Product / Ingredient Name]&amp;Table1[Supplier Name],0))</f>
        <v>0</v>
      </c>
      <c r="J14" s="41" cm="1">
        <f t="array" ref="J14">INDEX(Table1[Organic %],MATCH(A14&amp;B14,Table1[Product / Ingredient Name]&amp;Table1[Supplier Name],0))</f>
        <v>0</v>
      </c>
      <c r="K14" s="42">
        <f t="shared" si="0"/>
        <v>0</v>
      </c>
      <c r="L14" s="40" cm="1">
        <f t="array" ref="L14">INDEX(Table1[Approved?],MATCH(A14&amp;B14,Table1[Product / Ingredient Name]&amp;Table1[Supplier Name],0))</f>
        <v>0</v>
      </c>
      <c r="M14" s="17" cm="1">
        <f t="array" ref="M14">INDEX(Table1[Comments],MATCH(A14&amp;B14,Table1[Product / Ingredient Name]&amp;Table1[Supplier Name],0))</f>
        <v>0</v>
      </c>
    </row>
    <row r="15" spans="1:13" x14ac:dyDescent="0.25">
      <c r="A15" s="6"/>
      <c r="B15" s="1"/>
      <c r="C15" s="3"/>
      <c r="D15" s="11"/>
      <c r="E15" s="39" cm="1">
        <f t="array" ref="E15">INDEX(Table1[Product / Ingredient Code],MATCH(A15&amp;B15,Table1[Product / Ingredient Name]&amp;Table1[Supplier Name],0))</f>
        <v>0</v>
      </c>
      <c r="F15" s="76" cm="1">
        <f t="array" ref="F15">INDEX(Table1[Scientific / INCI Name],MATCH(A15&amp;B15,Table1[Product / Ingredient Name]&amp;Table1[Supplier Name],0))</f>
        <v>0</v>
      </c>
      <c r="G15" s="76"/>
      <c r="H15" s="40" cm="1">
        <f t="array" ref="H15">INDEX(Table1[Organic?],MATCH(A15&amp;B15,Table1[Product / Ingredient Name]&amp;Table1[Supplier Name],0))</f>
        <v>0</v>
      </c>
      <c r="I15" s="40" cm="1">
        <f t="array" ref="I15">INDEX(Table1[Standard],MATCH(A15&amp;B15,Table1[Product / Ingredient Name]&amp;Table1[Supplier Name],0))</f>
        <v>0</v>
      </c>
      <c r="J15" s="41" cm="1">
        <f t="array" ref="J15">INDEX(Table1[Organic %],MATCH(A15&amp;B15,Table1[Product / Ingredient Name]&amp;Table1[Supplier Name],0))</f>
        <v>0</v>
      </c>
      <c r="K15" s="42">
        <f t="shared" si="0"/>
        <v>0</v>
      </c>
      <c r="L15" s="40" cm="1">
        <f t="array" ref="L15">INDEX(Table1[Approved?],MATCH(A15&amp;B15,Table1[Product / Ingredient Name]&amp;Table1[Supplier Name],0))</f>
        <v>0</v>
      </c>
      <c r="M15" s="17" cm="1">
        <f t="array" ref="M15">INDEX(Table1[Comments],MATCH(A15&amp;B15,Table1[Product / Ingredient Name]&amp;Table1[Supplier Name],0))</f>
        <v>0</v>
      </c>
    </row>
    <row r="16" spans="1:13" x14ac:dyDescent="0.25">
      <c r="A16" s="6"/>
      <c r="B16" s="1"/>
      <c r="C16" s="3"/>
      <c r="D16" s="11"/>
      <c r="E16" s="39" cm="1">
        <f t="array" ref="E16">INDEX(Table1[Product / Ingredient Code],MATCH(A16&amp;B16,Table1[Product / Ingredient Name]&amp;Table1[Supplier Name],0))</f>
        <v>0</v>
      </c>
      <c r="F16" s="76" cm="1">
        <f t="array" ref="F16">INDEX(Table1[Scientific / INCI Name],MATCH(A16&amp;B16,Table1[Product / Ingredient Name]&amp;Table1[Supplier Name],0))</f>
        <v>0</v>
      </c>
      <c r="G16" s="76"/>
      <c r="H16" s="40" cm="1">
        <f t="array" ref="H16">INDEX(Table1[Organic?],MATCH(A16&amp;B16,Table1[Product / Ingredient Name]&amp;Table1[Supplier Name],0))</f>
        <v>0</v>
      </c>
      <c r="I16" s="40" cm="1">
        <f t="array" ref="I16">INDEX(Table1[Standard],MATCH(A16&amp;B16,Table1[Product / Ingredient Name]&amp;Table1[Supplier Name],0))</f>
        <v>0</v>
      </c>
      <c r="J16" s="41" cm="1">
        <f t="array" ref="J16">INDEX(Table1[Organic %],MATCH(A16&amp;B16,Table1[Product / Ingredient Name]&amp;Table1[Supplier Name],0))</f>
        <v>0</v>
      </c>
      <c r="K16" s="42">
        <f t="shared" si="0"/>
        <v>0</v>
      </c>
      <c r="L16" s="40" cm="1">
        <f t="array" ref="L16">INDEX(Table1[Approved?],MATCH(A16&amp;B16,Table1[Product / Ingredient Name]&amp;Table1[Supplier Name],0))</f>
        <v>0</v>
      </c>
      <c r="M16" s="17" cm="1">
        <f t="array" ref="M16">INDEX(Table1[Comments],MATCH(A16&amp;B16,Table1[Product / Ingredient Name]&amp;Table1[Supplier Name],0))</f>
        <v>0</v>
      </c>
    </row>
    <row r="17" spans="1:13" x14ac:dyDescent="0.25">
      <c r="A17" s="6"/>
      <c r="B17" s="1"/>
      <c r="C17" s="3"/>
      <c r="D17" s="11"/>
      <c r="E17" s="39" cm="1">
        <f t="array" ref="E17">INDEX(Table1[Product / Ingredient Code],MATCH(A17&amp;B17,Table1[Product / Ingredient Name]&amp;Table1[Supplier Name],0))</f>
        <v>0</v>
      </c>
      <c r="F17" s="76" cm="1">
        <f t="array" ref="F17">INDEX(Table1[Scientific / INCI Name],MATCH(A17&amp;B17,Table1[Product / Ingredient Name]&amp;Table1[Supplier Name],0))</f>
        <v>0</v>
      </c>
      <c r="G17" s="76"/>
      <c r="H17" s="40" cm="1">
        <f t="array" ref="H17">INDEX(Table1[Organic?],MATCH(A17&amp;B17,Table1[Product / Ingredient Name]&amp;Table1[Supplier Name],0))</f>
        <v>0</v>
      </c>
      <c r="I17" s="40" cm="1">
        <f t="array" ref="I17">INDEX(Table1[Standard],MATCH(A17&amp;B17,Table1[Product / Ingredient Name]&amp;Table1[Supplier Name],0))</f>
        <v>0</v>
      </c>
      <c r="J17" s="41" cm="1">
        <f t="array" ref="J17">INDEX(Table1[Organic %],MATCH(A17&amp;B17,Table1[Product / Ingredient Name]&amp;Table1[Supplier Name],0))</f>
        <v>0</v>
      </c>
      <c r="K17" s="42">
        <f t="shared" si="0"/>
        <v>0</v>
      </c>
      <c r="L17" s="40" cm="1">
        <f t="array" ref="L17">INDEX(Table1[Approved?],MATCH(A17&amp;B17,Table1[Product / Ingredient Name]&amp;Table1[Supplier Name],0))</f>
        <v>0</v>
      </c>
      <c r="M17" s="17" cm="1">
        <f t="array" ref="M17">INDEX(Table1[Comments],MATCH(A17&amp;B17,Table1[Product / Ingredient Name]&amp;Table1[Supplier Name],0))</f>
        <v>0</v>
      </c>
    </row>
    <row r="18" spans="1:13" x14ac:dyDescent="0.25">
      <c r="A18" s="6"/>
      <c r="B18" s="1"/>
      <c r="C18" s="3"/>
      <c r="D18" s="11"/>
      <c r="E18" s="39" cm="1">
        <f t="array" ref="E18">INDEX(Table1[Product / Ingredient Code],MATCH(A18&amp;B18,Table1[Product / Ingredient Name]&amp;Table1[Supplier Name],0))</f>
        <v>0</v>
      </c>
      <c r="F18" s="76" cm="1">
        <f t="array" ref="F18">INDEX(Table1[Scientific / INCI Name],MATCH(A18&amp;B18,Table1[Product / Ingredient Name]&amp;Table1[Supplier Name],0))</f>
        <v>0</v>
      </c>
      <c r="G18" s="76"/>
      <c r="H18" s="40" cm="1">
        <f t="array" ref="H18">INDEX(Table1[Organic?],MATCH(A18&amp;B18,Table1[Product / Ingredient Name]&amp;Table1[Supplier Name],0))</f>
        <v>0</v>
      </c>
      <c r="I18" s="40" cm="1">
        <f t="array" ref="I18">INDEX(Table1[Standard],MATCH(A18&amp;B18,Table1[Product / Ingredient Name]&amp;Table1[Supplier Name],0))</f>
        <v>0</v>
      </c>
      <c r="J18" s="41" cm="1">
        <f t="array" ref="J18">INDEX(Table1[Organic %],MATCH(A18&amp;B18,Table1[Product / Ingredient Name]&amp;Table1[Supplier Name],0))</f>
        <v>0</v>
      </c>
      <c r="K18" s="42">
        <f t="shared" si="0"/>
        <v>0</v>
      </c>
      <c r="L18" s="40" cm="1">
        <f t="array" ref="L18">INDEX(Table1[Approved?],MATCH(A18&amp;B18,Table1[Product / Ingredient Name]&amp;Table1[Supplier Name],0))</f>
        <v>0</v>
      </c>
      <c r="M18" s="17" cm="1">
        <f t="array" ref="M18">INDEX(Table1[Comments],MATCH(A18&amp;B18,Table1[Product / Ingredient Name]&amp;Table1[Supplier Name],0))</f>
        <v>0</v>
      </c>
    </row>
    <row r="19" spans="1:13" x14ac:dyDescent="0.25">
      <c r="A19" s="6"/>
      <c r="B19" s="1"/>
      <c r="C19" s="3"/>
      <c r="D19" s="11"/>
      <c r="E19" s="39" cm="1">
        <f t="array" ref="E19">INDEX(Table1[Product / Ingredient Code],MATCH(A19&amp;B19,Table1[Product / Ingredient Name]&amp;Table1[Supplier Name],0))</f>
        <v>0</v>
      </c>
      <c r="F19" s="76" cm="1">
        <f t="array" ref="F19">INDEX(Table1[Scientific / INCI Name],MATCH(A19&amp;B19,Table1[Product / Ingredient Name]&amp;Table1[Supplier Name],0))</f>
        <v>0</v>
      </c>
      <c r="G19" s="76"/>
      <c r="H19" s="40" cm="1">
        <f t="array" ref="H19">INDEX(Table1[Organic?],MATCH(A19&amp;B19,Table1[Product / Ingredient Name]&amp;Table1[Supplier Name],0))</f>
        <v>0</v>
      </c>
      <c r="I19" s="40" cm="1">
        <f t="array" ref="I19">INDEX(Table1[Standard],MATCH(A19&amp;B19,Table1[Product / Ingredient Name]&amp;Table1[Supplier Name],0))</f>
        <v>0</v>
      </c>
      <c r="J19" s="41" cm="1">
        <f t="array" ref="J19">INDEX(Table1[Organic %],MATCH(A19&amp;B19,Table1[Product / Ingredient Name]&amp;Table1[Supplier Name],0))</f>
        <v>0</v>
      </c>
      <c r="K19" s="42">
        <f t="shared" si="0"/>
        <v>0</v>
      </c>
      <c r="L19" s="40" cm="1">
        <f t="array" ref="L19">INDEX(Table1[Approved?],MATCH(A19&amp;B19,Table1[Product / Ingredient Name]&amp;Table1[Supplier Name],0))</f>
        <v>0</v>
      </c>
      <c r="M19" s="17" cm="1">
        <f t="array" ref="M19">INDEX(Table1[Comments],MATCH(A19&amp;B19,Table1[Product / Ingredient Name]&amp;Table1[Supplier Name],0))</f>
        <v>0</v>
      </c>
    </row>
    <row r="20" spans="1:13" x14ac:dyDescent="0.25">
      <c r="A20" s="6"/>
      <c r="B20" s="1"/>
      <c r="C20" s="3"/>
      <c r="D20" s="11"/>
      <c r="E20" s="39" cm="1">
        <f t="array" ref="E20">INDEX(Table1[Product / Ingredient Code],MATCH(A20&amp;B20,Table1[Product / Ingredient Name]&amp;Table1[Supplier Name],0))</f>
        <v>0</v>
      </c>
      <c r="F20" s="76" cm="1">
        <f t="array" ref="F20">INDEX(Table1[Scientific / INCI Name],MATCH(A20&amp;B20,Table1[Product / Ingredient Name]&amp;Table1[Supplier Name],0))</f>
        <v>0</v>
      </c>
      <c r="G20" s="76"/>
      <c r="H20" s="40" cm="1">
        <f t="array" ref="H20">INDEX(Table1[Organic?],MATCH(A20&amp;B20,Table1[Product / Ingredient Name]&amp;Table1[Supplier Name],0))</f>
        <v>0</v>
      </c>
      <c r="I20" s="40" cm="1">
        <f t="array" ref="I20">INDEX(Table1[Standard],MATCH(A20&amp;B20,Table1[Product / Ingredient Name]&amp;Table1[Supplier Name],0))</f>
        <v>0</v>
      </c>
      <c r="J20" s="41" cm="1">
        <f t="array" ref="J20">INDEX(Table1[Organic %],MATCH(A20&amp;B20,Table1[Product / Ingredient Name]&amp;Table1[Supplier Name],0))</f>
        <v>0</v>
      </c>
      <c r="K20" s="42">
        <f t="shared" si="0"/>
        <v>0</v>
      </c>
      <c r="L20" s="40" cm="1">
        <f t="array" ref="L20">INDEX(Table1[Approved?],MATCH(A20&amp;B20,Table1[Product / Ingredient Name]&amp;Table1[Supplier Name],0))</f>
        <v>0</v>
      </c>
      <c r="M20" s="17" cm="1">
        <f t="array" ref="M20">INDEX(Table1[Comments],MATCH(A20&amp;B20,Table1[Product / Ingredient Name]&amp;Table1[Supplier Name],0))</f>
        <v>0</v>
      </c>
    </row>
    <row r="21" spans="1:13" x14ac:dyDescent="0.25">
      <c r="A21" s="6"/>
      <c r="B21" s="1"/>
      <c r="C21" s="3"/>
      <c r="D21" s="11"/>
      <c r="E21" s="39" cm="1">
        <f t="array" ref="E21">INDEX(Table1[Product / Ingredient Code],MATCH(A21&amp;B21,Table1[Product / Ingredient Name]&amp;Table1[Supplier Name],0))</f>
        <v>0</v>
      </c>
      <c r="F21" s="76" cm="1">
        <f t="array" ref="F21">INDEX(Table1[Scientific / INCI Name],MATCH(A21&amp;B21,Table1[Product / Ingredient Name]&amp;Table1[Supplier Name],0))</f>
        <v>0</v>
      </c>
      <c r="G21" s="76"/>
      <c r="H21" s="40" cm="1">
        <f t="array" ref="H21">INDEX(Table1[Organic?],MATCH(A21&amp;B21,Table1[Product / Ingredient Name]&amp;Table1[Supplier Name],0))</f>
        <v>0</v>
      </c>
      <c r="I21" s="40" cm="1">
        <f t="array" ref="I21">INDEX(Table1[Standard],MATCH(A21&amp;B21,Table1[Product / Ingredient Name]&amp;Table1[Supplier Name],0))</f>
        <v>0</v>
      </c>
      <c r="J21" s="41" cm="1">
        <f t="array" ref="J21">INDEX(Table1[Organic %],MATCH(A21&amp;B21,Table1[Product / Ingredient Name]&amp;Table1[Supplier Name],0))</f>
        <v>0</v>
      </c>
      <c r="K21" s="42">
        <f t="shared" si="0"/>
        <v>0</v>
      </c>
      <c r="L21" s="40" cm="1">
        <f t="array" ref="L21">INDEX(Table1[Approved?],MATCH(A21&amp;B21,Table1[Product / Ingredient Name]&amp;Table1[Supplier Name],0))</f>
        <v>0</v>
      </c>
      <c r="M21" s="17" cm="1">
        <f t="array" ref="M21">INDEX(Table1[Comments],MATCH(A21&amp;B21,Table1[Product / Ingredient Name]&amp;Table1[Supplier Name],0))</f>
        <v>0</v>
      </c>
    </row>
    <row r="22" spans="1:13" x14ac:dyDescent="0.25">
      <c r="A22" s="6"/>
      <c r="B22" s="1"/>
      <c r="C22" s="3"/>
      <c r="D22" s="11"/>
      <c r="E22" s="39" cm="1">
        <f t="array" ref="E22">INDEX(Table1[Product / Ingredient Code],MATCH(A22&amp;B22,Table1[Product / Ingredient Name]&amp;Table1[Supplier Name],0))</f>
        <v>0</v>
      </c>
      <c r="F22" s="76" cm="1">
        <f t="array" ref="F22">INDEX(Table1[Scientific / INCI Name],MATCH(A22&amp;B22,Table1[Product / Ingredient Name]&amp;Table1[Supplier Name],0))</f>
        <v>0</v>
      </c>
      <c r="G22" s="76"/>
      <c r="H22" s="40" cm="1">
        <f t="array" ref="H22">INDEX(Table1[Organic?],MATCH(A22&amp;B22,Table1[Product / Ingredient Name]&amp;Table1[Supplier Name],0))</f>
        <v>0</v>
      </c>
      <c r="I22" s="40" cm="1">
        <f t="array" ref="I22">INDEX(Table1[Standard],MATCH(A22&amp;B22,Table1[Product / Ingredient Name]&amp;Table1[Supplier Name],0))</f>
        <v>0</v>
      </c>
      <c r="J22" s="41" cm="1">
        <f t="array" ref="J22">INDEX(Table1[Organic %],MATCH(A22&amp;B22,Table1[Product / Ingredient Name]&amp;Table1[Supplier Name],0))</f>
        <v>0</v>
      </c>
      <c r="K22" s="42">
        <f t="shared" si="0"/>
        <v>0</v>
      </c>
      <c r="L22" s="40" cm="1">
        <f t="array" ref="L22">INDEX(Table1[Approved?],MATCH(A22&amp;B22,Table1[Product / Ingredient Name]&amp;Table1[Supplier Name],0))</f>
        <v>0</v>
      </c>
      <c r="M22" s="17" cm="1">
        <f t="array" ref="M22">INDEX(Table1[Comments],MATCH(A22&amp;B22,Table1[Product / Ingredient Name]&amp;Table1[Supplier Name],0))</f>
        <v>0</v>
      </c>
    </row>
    <row r="23" spans="1:13" x14ac:dyDescent="0.25">
      <c r="A23" s="6"/>
      <c r="B23" s="1"/>
      <c r="C23" s="3"/>
      <c r="D23" s="11"/>
      <c r="E23" s="39" cm="1">
        <f t="array" ref="E23">INDEX(Table1[Product / Ingredient Code],MATCH(A23&amp;B23,Table1[Product / Ingredient Name]&amp;Table1[Supplier Name],0))</f>
        <v>0</v>
      </c>
      <c r="F23" s="76" cm="1">
        <f t="array" ref="F23">INDEX(Table1[Scientific / INCI Name],MATCH(A23&amp;B23,Table1[Product / Ingredient Name]&amp;Table1[Supplier Name],0))</f>
        <v>0</v>
      </c>
      <c r="G23" s="76"/>
      <c r="H23" s="40" cm="1">
        <f t="array" ref="H23">INDEX(Table1[Organic?],MATCH(A23&amp;B23,Table1[Product / Ingredient Name]&amp;Table1[Supplier Name],0))</f>
        <v>0</v>
      </c>
      <c r="I23" s="40" cm="1">
        <f t="array" ref="I23">INDEX(Table1[Standard],MATCH(A23&amp;B23,Table1[Product / Ingredient Name]&amp;Table1[Supplier Name],0))</f>
        <v>0</v>
      </c>
      <c r="J23" s="41" cm="1">
        <f t="array" ref="J23">INDEX(Table1[Organic %],MATCH(A23&amp;B23,Table1[Product / Ingredient Name]&amp;Table1[Supplier Name],0))</f>
        <v>0</v>
      </c>
      <c r="K23" s="42">
        <f t="shared" si="0"/>
        <v>0</v>
      </c>
      <c r="L23" s="40" cm="1">
        <f t="array" ref="L23">INDEX(Table1[Approved?],MATCH(A23&amp;B23,Table1[Product / Ingredient Name]&amp;Table1[Supplier Name],0))</f>
        <v>0</v>
      </c>
      <c r="M23" s="17" cm="1">
        <f t="array" ref="M23">INDEX(Table1[Comments],MATCH(A23&amp;B23,Table1[Product / Ingredient Name]&amp;Table1[Supplier Name],0))</f>
        <v>0</v>
      </c>
    </row>
    <row r="24" spans="1:13" x14ac:dyDescent="0.25">
      <c r="A24" s="6"/>
      <c r="B24" s="1"/>
      <c r="C24" s="3"/>
      <c r="D24" s="11"/>
      <c r="E24" s="39" cm="1">
        <f t="array" ref="E24">INDEX(Table1[Product / Ingredient Code],MATCH(A24&amp;B24,Table1[Product / Ingredient Name]&amp;Table1[Supplier Name],0))</f>
        <v>0</v>
      </c>
      <c r="F24" s="76" cm="1">
        <f t="array" ref="F24">INDEX(Table1[Scientific / INCI Name],MATCH(A24&amp;B24,Table1[Product / Ingredient Name]&amp;Table1[Supplier Name],0))</f>
        <v>0</v>
      </c>
      <c r="G24" s="76"/>
      <c r="H24" s="40" cm="1">
        <f t="array" ref="H24">INDEX(Table1[Organic?],MATCH(A24&amp;B24,Table1[Product / Ingredient Name]&amp;Table1[Supplier Name],0))</f>
        <v>0</v>
      </c>
      <c r="I24" s="40" cm="1">
        <f t="array" ref="I24">INDEX(Table1[Standard],MATCH(A24&amp;B24,Table1[Product / Ingredient Name]&amp;Table1[Supplier Name],0))</f>
        <v>0</v>
      </c>
      <c r="J24" s="41" cm="1">
        <f t="array" ref="J24">INDEX(Table1[Organic %],MATCH(A24&amp;B24,Table1[Product / Ingredient Name]&amp;Table1[Supplier Name],0))</f>
        <v>0</v>
      </c>
      <c r="K24" s="42">
        <f t="shared" si="0"/>
        <v>0</v>
      </c>
      <c r="L24" s="40" cm="1">
        <f t="array" ref="L24">INDEX(Table1[Approved?],MATCH(A24&amp;B24,Table1[Product / Ingredient Name]&amp;Table1[Supplier Name],0))</f>
        <v>0</v>
      </c>
      <c r="M24" s="17" cm="1">
        <f t="array" ref="M24">INDEX(Table1[Comments],MATCH(A24&amp;B24,Table1[Product / Ingredient Name]&amp;Table1[Supplier Name],0))</f>
        <v>0</v>
      </c>
    </row>
    <row r="25" spans="1:13" x14ac:dyDescent="0.25">
      <c r="A25" s="6"/>
      <c r="B25" s="1"/>
      <c r="C25" s="3"/>
      <c r="D25" s="11"/>
      <c r="E25" s="39" cm="1">
        <f t="array" ref="E25">INDEX(Table1[Product / Ingredient Code],MATCH(A25&amp;B25,Table1[Product / Ingredient Name]&amp;Table1[Supplier Name],0))</f>
        <v>0</v>
      </c>
      <c r="F25" s="76" cm="1">
        <f t="array" ref="F25">INDEX(Table1[Scientific / INCI Name],MATCH(A25&amp;B25,Table1[Product / Ingredient Name]&amp;Table1[Supplier Name],0))</f>
        <v>0</v>
      </c>
      <c r="G25" s="76"/>
      <c r="H25" s="40" cm="1">
        <f t="array" ref="H25">INDEX(Table1[Organic?],MATCH(A25&amp;B25,Table1[Product / Ingredient Name]&amp;Table1[Supplier Name],0))</f>
        <v>0</v>
      </c>
      <c r="I25" s="40" cm="1">
        <f t="array" ref="I25">INDEX(Table1[Standard],MATCH(A25&amp;B25,Table1[Product / Ingredient Name]&amp;Table1[Supplier Name],0))</f>
        <v>0</v>
      </c>
      <c r="J25" s="41" cm="1">
        <f t="array" ref="J25">INDEX(Table1[Organic %],MATCH(A25&amp;B25,Table1[Product / Ingredient Name]&amp;Table1[Supplier Name],0))</f>
        <v>0</v>
      </c>
      <c r="K25" s="42">
        <f t="shared" si="0"/>
        <v>0</v>
      </c>
      <c r="L25" s="40" cm="1">
        <f t="array" ref="L25">INDEX(Table1[Approved?],MATCH(A25&amp;B25,Table1[Product / Ingredient Name]&amp;Table1[Supplier Name],0))</f>
        <v>0</v>
      </c>
      <c r="M25" s="17" cm="1">
        <f t="array" ref="M25">INDEX(Table1[Comments],MATCH(A25&amp;B25,Table1[Product / Ingredient Name]&amp;Table1[Supplier Name],0))</f>
        <v>0</v>
      </c>
    </row>
    <row r="26" spans="1:13" x14ac:dyDescent="0.25">
      <c r="A26" s="6"/>
      <c r="B26" s="1"/>
      <c r="C26" s="3"/>
      <c r="D26" s="11"/>
      <c r="E26" s="39" cm="1">
        <f t="array" ref="E26">INDEX(Table1[Product / Ingredient Code],MATCH(A26&amp;B26,Table1[Product / Ingredient Name]&amp;Table1[Supplier Name],0))</f>
        <v>0</v>
      </c>
      <c r="F26" s="76" cm="1">
        <f t="array" ref="F26">INDEX(Table1[Scientific / INCI Name],MATCH(A26&amp;B26,Table1[Product / Ingredient Name]&amp;Table1[Supplier Name],0))</f>
        <v>0</v>
      </c>
      <c r="G26" s="76"/>
      <c r="H26" s="40" cm="1">
        <f t="array" ref="H26">INDEX(Table1[Organic?],MATCH(A26&amp;B26,Table1[Product / Ingredient Name]&amp;Table1[Supplier Name],0))</f>
        <v>0</v>
      </c>
      <c r="I26" s="40" cm="1">
        <f t="array" ref="I26">INDEX(Table1[Standard],MATCH(A26&amp;B26,Table1[Product / Ingredient Name]&amp;Table1[Supplier Name],0))</f>
        <v>0</v>
      </c>
      <c r="J26" s="41" cm="1">
        <f t="array" ref="J26">INDEX(Table1[Organic %],MATCH(A26&amp;B26,Table1[Product / Ingredient Name]&amp;Table1[Supplier Name],0))</f>
        <v>0</v>
      </c>
      <c r="K26" s="42">
        <f t="shared" si="0"/>
        <v>0</v>
      </c>
      <c r="L26" s="40" cm="1">
        <f t="array" ref="L26">INDEX(Table1[Approved?],MATCH(A26&amp;B26,Table1[Product / Ingredient Name]&amp;Table1[Supplier Name],0))</f>
        <v>0</v>
      </c>
      <c r="M26" s="17" cm="1">
        <f t="array" ref="M26">INDEX(Table1[Comments],MATCH(A26&amp;B26,Table1[Product / Ingredient Name]&amp;Table1[Supplier Name],0))</f>
        <v>0</v>
      </c>
    </row>
    <row r="27" spans="1:13" x14ac:dyDescent="0.25">
      <c r="A27" s="6"/>
      <c r="B27" s="1"/>
      <c r="C27" s="3"/>
      <c r="D27" s="11"/>
      <c r="E27" s="39" cm="1">
        <f t="array" ref="E27">INDEX(Table1[Product / Ingredient Code],MATCH(A27&amp;B27,Table1[Product / Ingredient Name]&amp;Table1[Supplier Name],0))</f>
        <v>0</v>
      </c>
      <c r="F27" s="76" cm="1">
        <f t="array" ref="F27">INDEX(Table1[Scientific / INCI Name],MATCH(A27&amp;B27,Table1[Product / Ingredient Name]&amp;Table1[Supplier Name],0))</f>
        <v>0</v>
      </c>
      <c r="G27" s="76"/>
      <c r="H27" s="40" cm="1">
        <f t="array" ref="H27">INDEX(Table1[Organic?],MATCH(A27&amp;B27,Table1[Product / Ingredient Name]&amp;Table1[Supplier Name],0))</f>
        <v>0</v>
      </c>
      <c r="I27" s="40" cm="1">
        <f t="array" ref="I27">INDEX(Table1[Standard],MATCH(A27&amp;B27,Table1[Product / Ingredient Name]&amp;Table1[Supplier Name],0))</f>
        <v>0</v>
      </c>
      <c r="J27" s="41" cm="1">
        <f t="array" ref="J27">INDEX(Table1[Organic %],MATCH(A27&amp;B27,Table1[Product / Ingredient Name]&amp;Table1[Supplier Name],0))</f>
        <v>0</v>
      </c>
      <c r="K27" s="42">
        <f t="shared" si="0"/>
        <v>0</v>
      </c>
      <c r="L27" s="40" cm="1">
        <f t="array" ref="L27">INDEX(Table1[Approved?],MATCH(A27&amp;B27,Table1[Product / Ingredient Name]&amp;Table1[Supplier Name],0))</f>
        <v>0</v>
      </c>
      <c r="M27" s="17" cm="1">
        <f t="array" ref="M27">INDEX(Table1[Comments],MATCH(A27&amp;B27,Table1[Product / Ingredient Name]&amp;Table1[Supplier Name],0))</f>
        <v>0</v>
      </c>
    </row>
    <row r="28" spans="1:13" x14ac:dyDescent="0.25">
      <c r="A28" s="6"/>
      <c r="B28" s="1"/>
      <c r="C28" s="3"/>
      <c r="D28" s="11"/>
      <c r="E28" s="39" cm="1">
        <f t="array" ref="E28">INDEX(Table1[Product / Ingredient Code],MATCH(A28&amp;B28,Table1[Product / Ingredient Name]&amp;Table1[Supplier Name],0))</f>
        <v>0</v>
      </c>
      <c r="F28" s="76" cm="1">
        <f t="array" ref="F28">INDEX(Table1[Scientific / INCI Name],MATCH(A28&amp;B28,Table1[Product / Ingredient Name]&amp;Table1[Supplier Name],0))</f>
        <v>0</v>
      </c>
      <c r="G28" s="76"/>
      <c r="H28" s="40" cm="1">
        <f t="array" ref="H28">INDEX(Table1[Organic?],MATCH(A28&amp;B28,Table1[Product / Ingredient Name]&amp;Table1[Supplier Name],0))</f>
        <v>0</v>
      </c>
      <c r="I28" s="40" cm="1">
        <f t="array" ref="I28">INDEX(Table1[Standard],MATCH(A28&amp;B28,Table1[Product / Ingredient Name]&amp;Table1[Supplier Name],0))</f>
        <v>0</v>
      </c>
      <c r="J28" s="41" cm="1">
        <f t="array" ref="J28">INDEX(Table1[Organic %],MATCH(A28&amp;B28,Table1[Product / Ingredient Name]&amp;Table1[Supplier Name],0))</f>
        <v>0</v>
      </c>
      <c r="K28" s="42">
        <f t="shared" si="0"/>
        <v>0</v>
      </c>
      <c r="L28" s="40" cm="1">
        <f t="array" ref="L28">INDEX(Table1[Approved?],MATCH(A28&amp;B28,Table1[Product / Ingredient Name]&amp;Table1[Supplier Name],0))</f>
        <v>0</v>
      </c>
      <c r="M28" s="17" cm="1">
        <f t="array" ref="M28">INDEX(Table1[Comments],MATCH(A28&amp;B28,Table1[Product / Ingredient Name]&amp;Table1[Supplier Name],0))</f>
        <v>0</v>
      </c>
    </row>
    <row r="29" spans="1:13" x14ac:dyDescent="0.25">
      <c r="A29" s="6"/>
      <c r="B29" s="1"/>
      <c r="C29" s="3"/>
      <c r="D29" s="11"/>
      <c r="E29" s="39" cm="1">
        <f t="array" ref="E29">INDEX(Table1[Product / Ingredient Code],MATCH(A29&amp;B29,Table1[Product / Ingredient Name]&amp;Table1[Supplier Name],0))</f>
        <v>0</v>
      </c>
      <c r="F29" s="76" cm="1">
        <f t="array" ref="F29">INDEX(Table1[Scientific / INCI Name],MATCH(A29&amp;B29,Table1[Product / Ingredient Name]&amp;Table1[Supplier Name],0))</f>
        <v>0</v>
      </c>
      <c r="G29" s="76"/>
      <c r="H29" s="40" cm="1">
        <f t="array" ref="H29">INDEX(Table1[Organic?],MATCH(A29&amp;B29,Table1[Product / Ingredient Name]&amp;Table1[Supplier Name],0))</f>
        <v>0</v>
      </c>
      <c r="I29" s="40" cm="1">
        <f t="array" ref="I29">INDEX(Table1[Standard],MATCH(A29&amp;B29,Table1[Product / Ingredient Name]&amp;Table1[Supplier Name],0))</f>
        <v>0</v>
      </c>
      <c r="J29" s="41" cm="1">
        <f t="array" ref="J29">INDEX(Table1[Organic %],MATCH(A29&amp;B29,Table1[Product / Ingredient Name]&amp;Table1[Supplier Name],0))</f>
        <v>0</v>
      </c>
      <c r="K29" s="42">
        <f t="shared" si="0"/>
        <v>0</v>
      </c>
      <c r="L29" s="40" cm="1">
        <f t="array" ref="L29">INDEX(Table1[Approved?],MATCH(A29&amp;B29,Table1[Product / Ingredient Name]&amp;Table1[Supplier Name],0))</f>
        <v>0</v>
      </c>
      <c r="M29" s="17" cm="1">
        <f t="array" ref="M29">INDEX(Table1[Comments],MATCH(A29&amp;B29,Table1[Product / Ingredient Name]&amp;Table1[Supplier Name],0))</f>
        <v>0</v>
      </c>
    </row>
    <row r="30" spans="1:13" x14ac:dyDescent="0.25">
      <c r="A30" s="6"/>
      <c r="B30" s="1"/>
      <c r="C30" s="3"/>
      <c r="D30" s="11"/>
      <c r="E30" s="39" cm="1">
        <f t="array" ref="E30">INDEX(Table1[Product / Ingredient Code],MATCH(A30&amp;B30,Table1[Product / Ingredient Name]&amp;Table1[Supplier Name],0))</f>
        <v>0</v>
      </c>
      <c r="F30" s="76" cm="1">
        <f t="array" ref="F30">INDEX(Table1[Scientific / INCI Name],MATCH(A30&amp;B30,Table1[Product / Ingredient Name]&amp;Table1[Supplier Name],0))</f>
        <v>0</v>
      </c>
      <c r="G30" s="76"/>
      <c r="H30" s="40" cm="1">
        <f t="array" ref="H30">INDEX(Table1[Organic?],MATCH(A30&amp;B30,Table1[Product / Ingredient Name]&amp;Table1[Supplier Name],0))</f>
        <v>0</v>
      </c>
      <c r="I30" s="40" cm="1">
        <f t="array" ref="I30">INDEX(Table1[Standard],MATCH(A30&amp;B30,Table1[Product / Ingredient Name]&amp;Table1[Supplier Name],0))</f>
        <v>0</v>
      </c>
      <c r="J30" s="41" cm="1">
        <f t="array" ref="J30">INDEX(Table1[Organic %],MATCH(A30&amp;B30,Table1[Product / Ingredient Name]&amp;Table1[Supplier Name],0))</f>
        <v>0</v>
      </c>
      <c r="K30" s="42">
        <f t="shared" si="0"/>
        <v>0</v>
      </c>
      <c r="L30" s="40" cm="1">
        <f t="array" ref="L30">INDEX(Table1[Approved?],MATCH(A30&amp;B30,Table1[Product / Ingredient Name]&amp;Table1[Supplier Name],0))</f>
        <v>0</v>
      </c>
      <c r="M30" s="17" cm="1">
        <f t="array" ref="M30">INDEX(Table1[Comments],MATCH(A30&amp;B30,Table1[Product / Ingredient Name]&amp;Table1[Supplier Name],0))</f>
        <v>0</v>
      </c>
    </row>
    <row r="31" spans="1:13" x14ac:dyDescent="0.25">
      <c r="A31" s="6"/>
      <c r="B31" s="1"/>
      <c r="C31" s="3"/>
      <c r="D31" s="11"/>
      <c r="E31" s="39" cm="1">
        <f t="array" ref="E31">INDEX(Table1[Product / Ingredient Code],MATCH(A31&amp;B31,Table1[Product / Ingredient Name]&amp;Table1[Supplier Name],0))</f>
        <v>0</v>
      </c>
      <c r="F31" s="76" cm="1">
        <f t="array" ref="F31">INDEX(Table1[Scientific / INCI Name],MATCH(A31&amp;B31,Table1[Product / Ingredient Name]&amp;Table1[Supplier Name],0))</f>
        <v>0</v>
      </c>
      <c r="G31" s="76"/>
      <c r="H31" s="40" cm="1">
        <f t="array" ref="H31">INDEX(Table1[Organic?],MATCH(A31&amp;B31,Table1[Product / Ingredient Name]&amp;Table1[Supplier Name],0))</f>
        <v>0</v>
      </c>
      <c r="I31" s="40" cm="1">
        <f t="array" ref="I31">INDEX(Table1[Standard],MATCH(A31&amp;B31,Table1[Product / Ingredient Name]&amp;Table1[Supplier Name],0))</f>
        <v>0</v>
      </c>
      <c r="J31" s="41" cm="1">
        <f t="array" ref="J31">INDEX(Table1[Organic %],MATCH(A31&amp;B31,Table1[Product / Ingredient Name]&amp;Table1[Supplier Name],0))</f>
        <v>0</v>
      </c>
      <c r="K31" s="42">
        <f t="shared" si="0"/>
        <v>0</v>
      </c>
      <c r="L31" s="40" cm="1">
        <f t="array" ref="L31">INDEX(Table1[Approved?],MATCH(A31&amp;B31,Table1[Product / Ingredient Name]&amp;Table1[Supplier Name],0))</f>
        <v>0</v>
      </c>
      <c r="M31" s="17" cm="1">
        <f t="array" ref="M31">INDEX(Table1[Comments],MATCH(A31&amp;B31,Table1[Product / Ingredient Name]&amp;Table1[Supplier Name],0))</f>
        <v>0</v>
      </c>
    </row>
    <row r="32" spans="1:13" x14ac:dyDescent="0.25">
      <c r="A32" s="6"/>
      <c r="B32" s="1"/>
      <c r="C32" s="3"/>
      <c r="D32" s="11"/>
      <c r="E32" s="39" cm="1">
        <f t="array" ref="E32">INDEX(Table1[Product / Ingredient Code],MATCH(A32&amp;B32,Table1[Product / Ingredient Name]&amp;Table1[Supplier Name],0))</f>
        <v>0</v>
      </c>
      <c r="F32" s="76" cm="1">
        <f t="array" ref="F32">INDEX(Table1[Scientific / INCI Name],MATCH(A32&amp;B32,Table1[Product / Ingredient Name]&amp;Table1[Supplier Name],0))</f>
        <v>0</v>
      </c>
      <c r="G32" s="76"/>
      <c r="H32" s="40" cm="1">
        <f t="array" ref="H32">INDEX(Table1[Organic?],MATCH(A32&amp;B32,Table1[Product / Ingredient Name]&amp;Table1[Supplier Name],0))</f>
        <v>0</v>
      </c>
      <c r="I32" s="40" cm="1">
        <f t="array" ref="I32">INDEX(Table1[Standard],MATCH(A32&amp;B32,Table1[Product / Ingredient Name]&amp;Table1[Supplier Name],0))</f>
        <v>0</v>
      </c>
      <c r="J32" s="41" cm="1">
        <f t="array" ref="J32">INDEX(Table1[Organic %],MATCH(A32&amp;B32,Table1[Product / Ingredient Name]&amp;Table1[Supplier Name],0))</f>
        <v>0</v>
      </c>
      <c r="K32" s="42">
        <f t="shared" si="0"/>
        <v>0</v>
      </c>
      <c r="L32" s="40" cm="1">
        <f t="array" ref="L32">INDEX(Table1[Approved?],MATCH(A32&amp;B32,Table1[Product / Ingredient Name]&amp;Table1[Supplier Name],0))</f>
        <v>0</v>
      </c>
      <c r="M32" s="17" cm="1">
        <f t="array" ref="M32">INDEX(Table1[Comments],MATCH(A32&amp;B32,Table1[Product / Ingredient Name]&amp;Table1[Supplier Name],0))</f>
        <v>0</v>
      </c>
    </row>
    <row r="33" spans="1:13" x14ac:dyDescent="0.25">
      <c r="A33" s="6"/>
      <c r="B33" s="1"/>
      <c r="C33" s="3"/>
      <c r="D33" s="11"/>
      <c r="E33" s="39" cm="1">
        <f t="array" ref="E33">INDEX(Table1[Product / Ingredient Code],MATCH(A33&amp;B33,Table1[Product / Ingredient Name]&amp;Table1[Supplier Name],0))</f>
        <v>0</v>
      </c>
      <c r="F33" s="76" cm="1">
        <f t="array" ref="F33">INDEX(Table1[Scientific / INCI Name],MATCH(A33&amp;B33,Table1[Product / Ingredient Name]&amp;Table1[Supplier Name],0))</f>
        <v>0</v>
      </c>
      <c r="G33" s="76"/>
      <c r="H33" s="40" cm="1">
        <f t="array" ref="H33">INDEX(Table1[Organic?],MATCH(A33&amp;B33,Table1[Product / Ingredient Name]&amp;Table1[Supplier Name],0))</f>
        <v>0</v>
      </c>
      <c r="I33" s="40" cm="1">
        <f t="array" ref="I33">INDEX(Table1[Standard],MATCH(A33&amp;B33,Table1[Product / Ingredient Name]&amp;Table1[Supplier Name],0))</f>
        <v>0</v>
      </c>
      <c r="J33" s="41" cm="1">
        <f t="array" ref="J33">INDEX(Table1[Organic %],MATCH(A33&amp;B33,Table1[Product / Ingredient Name]&amp;Table1[Supplier Name],0))</f>
        <v>0</v>
      </c>
      <c r="K33" s="42">
        <f t="shared" si="0"/>
        <v>0</v>
      </c>
      <c r="L33" s="40" cm="1">
        <f t="array" ref="L33">INDEX(Table1[Approved?],MATCH(A33&amp;B33,Table1[Product / Ingredient Name]&amp;Table1[Supplier Name],0))</f>
        <v>0</v>
      </c>
      <c r="M33" s="17" cm="1">
        <f t="array" ref="M33">INDEX(Table1[Comments],MATCH(A33&amp;B33,Table1[Product / Ingredient Name]&amp;Table1[Supplier Name],0))</f>
        <v>0</v>
      </c>
    </row>
    <row r="34" spans="1:13" x14ac:dyDescent="0.25">
      <c r="A34" s="6"/>
      <c r="B34" s="1"/>
      <c r="C34" s="3"/>
      <c r="D34" s="11"/>
      <c r="E34" s="39" cm="1">
        <f t="array" ref="E34">INDEX(Table1[Product / Ingredient Code],MATCH(A34&amp;B34,Table1[Product / Ingredient Name]&amp;Table1[Supplier Name],0))</f>
        <v>0</v>
      </c>
      <c r="F34" s="76" cm="1">
        <f t="array" ref="F34">INDEX(Table1[Scientific / INCI Name],MATCH(A34&amp;B34,Table1[Product / Ingredient Name]&amp;Table1[Supplier Name],0))</f>
        <v>0</v>
      </c>
      <c r="G34" s="76"/>
      <c r="H34" s="40" cm="1">
        <f t="array" ref="H34">INDEX(Table1[Organic?],MATCH(A34&amp;B34,Table1[Product / Ingredient Name]&amp;Table1[Supplier Name],0))</f>
        <v>0</v>
      </c>
      <c r="I34" s="40" cm="1">
        <f t="array" ref="I34">INDEX(Table1[Standard],MATCH(A34&amp;B34,Table1[Product / Ingredient Name]&amp;Table1[Supplier Name],0))</f>
        <v>0</v>
      </c>
      <c r="J34" s="41" cm="1">
        <f t="array" ref="J34">INDEX(Table1[Organic %],MATCH(A34&amp;B34,Table1[Product / Ingredient Name]&amp;Table1[Supplier Name],0))</f>
        <v>0</v>
      </c>
      <c r="K34" s="42">
        <f t="shared" si="0"/>
        <v>0</v>
      </c>
      <c r="L34" s="40" cm="1">
        <f t="array" ref="L34">INDEX(Table1[Approved?],MATCH(A34&amp;B34,Table1[Product / Ingredient Name]&amp;Table1[Supplier Name],0))</f>
        <v>0</v>
      </c>
      <c r="M34" s="17" cm="1">
        <f t="array" ref="M34">INDEX(Table1[Comments],MATCH(A34&amp;B34,Table1[Product / Ingredient Name]&amp;Table1[Supplier Name],0))</f>
        <v>0</v>
      </c>
    </row>
    <row r="35" spans="1:13" x14ac:dyDescent="0.25">
      <c r="A35" s="6"/>
      <c r="B35" s="1"/>
      <c r="C35" s="3"/>
      <c r="D35" s="11"/>
      <c r="E35" s="39" cm="1">
        <f t="array" ref="E35">INDEX(Table1[Product / Ingredient Code],MATCH(A35&amp;B35,Table1[Product / Ingredient Name]&amp;Table1[Supplier Name],0))</f>
        <v>0</v>
      </c>
      <c r="F35" s="76" cm="1">
        <f t="array" ref="F35">INDEX(Table1[Scientific / INCI Name],MATCH(A35&amp;B35,Table1[Product / Ingredient Name]&amp;Table1[Supplier Name],0))</f>
        <v>0</v>
      </c>
      <c r="G35" s="76"/>
      <c r="H35" s="40" cm="1">
        <f t="array" ref="H35">INDEX(Table1[Organic?],MATCH(A35&amp;B35,Table1[Product / Ingredient Name]&amp;Table1[Supplier Name],0))</f>
        <v>0</v>
      </c>
      <c r="I35" s="40" cm="1">
        <f t="array" ref="I35">INDEX(Table1[Standard],MATCH(A35&amp;B35,Table1[Product / Ingredient Name]&amp;Table1[Supplier Name],0))</f>
        <v>0</v>
      </c>
      <c r="J35" s="41" cm="1">
        <f t="array" ref="J35">INDEX(Table1[Organic %],MATCH(A35&amp;B35,Table1[Product / Ingredient Name]&amp;Table1[Supplier Name],0))</f>
        <v>0</v>
      </c>
      <c r="K35" s="42">
        <f t="shared" si="0"/>
        <v>0</v>
      </c>
      <c r="L35" s="40" cm="1">
        <f t="array" ref="L35">INDEX(Table1[Approved?],MATCH(A35&amp;B35,Table1[Product / Ingredient Name]&amp;Table1[Supplier Name],0))</f>
        <v>0</v>
      </c>
      <c r="M35" s="17" cm="1">
        <f t="array" ref="M35">INDEX(Table1[Comments],MATCH(A35&amp;B35,Table1[Product / Ingredient Name]&amp;Table1[Supplier Name],0))</f>
        <v>0</v>
      </c>
    </row>
    <row r="36" spans="1:13" x14ac:dyDescent="0.25">
      <c r="A36" s="6"/>
      <c r="B36" s="1"/>
      <c r="C36" s="3"/>
      <c r="D36" s="11"/>
      <c r="E36" s="39" cm="1">
        <f t="array" ref="E36">INDEX(Table1[Product / Ingredient Code],MATCH(A36&amp;B36,Table1[Product / Ingredient Name]&amp;Table1[Supplier Name],0))</f>
        <v>0</v>
      </c>
      <c r="F36" s="76" cm="1">
        <f t="array" ref="F36">INDEX(Table1[Scientific / INCI Name],MATCH(A36&amp;B36,Table1[Product / Ingredient Name]&amp;Table1[Supplier Name],0))</f>
        <v>0</v>
      </c>
      <c r="G36" s="76"/>
      <c r="H36" s="40" cm="1">
        <f t="array" ref="H36">INDEX(Table1[Organic?],MATCH(A36&amp;B36,Table1[Product / Ingredient Name]&amp;Table1[Supplier Name],0))</f>
        <v>0</v>
      </c>
      <c r="I36" s="40" cm="1">
        <f t="array" ref="I36">INDEX(Table1[Standard],MATCH(A36&amp;B36,Table1[Product / Ingredient Name]&amp;Table1[Supplier Name],0))</f>
        <v>0</v>
      </c>
      <c r="J36" s="41" cm="1">
        <f t="array" ref="J36">INDEX(Table1[Organic %],MATCH(A36&amp;B36,Table1[Product / Ingredient Name]&amp;Table1[Supplier Name],0))</f>
        <v>0</v>
      </c>
      <c r="K36" s="42">
        <f t="shared" si="0"/>
        <v>0</v>
      </c>
      <c r="L36" s="40" cm="1">
        <f t="array" ref="L36">INDEX(Table1[Approved?],MATCH(A36&amp;B36,Table1[Product / Ingredient Name]&amp;Table1[Supplier Name],0))</f>
        <v>0</v>
      </c>
      <c r="M36" s="17" cm="1">
        <f t="array" ref="M36">INDEX(Table1[Comments],MATCH(A36&amp;B36,Table1[Product / Ingredient Name]&amp;Table1[Supplier Name],0))</f>
        <v>0</v>
      </c>
    </row>
    <row r="37" spans="1:13" x14ac:dyDescent="0.25">
      <c r="A37" s="6"/>
      <c r="B37" s="1"/>
      <c r="C37" s="3"/>
      <c r="D37" s="11"/>
      <c r="E37" s="39" cm="1">
        <f t="array" ref="E37">INDEX(Table1[Product / Ingredient Code],MATCH(A37&amp;B37,Table1[Product / Ingredient Name]&amp;Table1[Supplier Name],0))</f>
        <v>0</v>
      </c>
      <c r="F37" s="76" cm="1">
        <f t="array" ref="F37">INDEX(Table1[Scientific / INCI Name],MATCH(A37&amp;B37,Table1[Product / Ingredient Name]&amp;Table1[Supplier Name],0))</f>
        <v>0</v>
      </c>
      <c r="G37" s="76"/>
      <c r="H37" s="40" cm="1">
        <f t="array" ref="H37">INDEX(Table1[Organic?],MATCH(A37&amp;B37,Table1[Product / Ingredient Name]&amp;Table1[Supplier Name],0))</f>
        <v>0</v>
      </c>
      <c r="I37" s="40" cm="1">
        <f t="array" ref="I37">INDEX(Table1[Standard],MATCH(A37&amp;B37,Table1[Product / Ingredient Name]&amp;Table1[Supplier Name],0))</f>
        <v>0</v>
      </c>
      <c r="J37" s="41" cm="1">
        <f t="array" ref="J37">INDEX(Table1[Organic %],MATCH(A37&amp;B37,Table1[Product / Ingredient Name]&amp;Table1[Supplier Name],0))</f>
        <v>0</v>
      </c>
      <c r="K37" s="42">
        <f t="shared" si="0"/>
        <v>0</v>
      </c>
      <c r="L37" s="40" cm="1">
        <f t="array" ref="L37">INDEX(Table1[Approved?],MATCH(A37&amp;B37,Table1[Product / Ingredient Name]&amp;Table1[Supplier Name],0))</f>
        <v>0</v>
      </c>
      <c r="M37" s="17" cm="1">
        <f t="array" ref="M37">INDEX(Table1[Comments],MATCH(A37&amp;B37,Table1[Product / Ingredient Name]&amp;Table1[Supplier Name],0))</f>
        <v>0</v>
      </c>
    </row>
    <row r="38" spans="1:13" x14ac:dyDescent="0.25">
      <c r="A38" s="6"/>
      <c r="B38" s="1"/>
      <c r="C38" s="3"/>
      <c r="D38" s="11"/>
      <c r="E38" s="39" cm="1">
        <f t="array" ref="E38">INDEX(Table1[Product / Ingredient Code],MATCH(A38&amp;B38,Table1[Product / Ingredient Name]&amp;Table1[Supplier Name],0))</f>
        <v>0</v>
      </c>
      <c r="F38" s="76" cm="1">
        <f t="array" ref="F38">INDEX(Table1[Scientific / INCI Name],MATCH(A38&amp;B38,Table1[Product / Ingredient Name]&amp;Table1[Supplier Name],0))</f>
        <v>0</v>
      </c>
      <c r="G38" s="76"/>
      <c r="H38" s="40" cm="1">
        <f t="array" ref="H38">INDEX(Table1[Organic?],MATCH(A38&amp;B38,Table1[Product / Ingredient Name]&amp;Table1[Supplier Name],0))</f>
        <v>0</v>
      </c>
      <c r="I38" s="40" cm="1">
        <f t="array" ref="I38">INDEX(Table1[Standard],MATCH(A38&amp;B38,Table1[Product / Ingredient Name]&amp;Table1[Supplier Name],0))</f>
        <v>0</v>
      </c>
      <c r="J38" s="41" cm="1">
        <f t="array" ref="J38">INDEX(Table1[Organic %],MATCH(A38&amp;B38,Table1[Product / Ingredient Name]&amp;Table1[Supplier Name],0))</f>
        <v>0</v>
      </c>
      <c r="K38" s="42">
        <f t="shared" si="0"/>
        <v>0</v>
      </c>
      <c r="L38" s="40" cm="1">
        <f t="array" ref="L38">INDEX(Table1[Approved?],MATCH(A38&amp;B38,Table1[Product / Ingredient Name]&amp;Table1[Supplier Name],0))</f>
        <v>0</v>
      </c>
      <c r="M38" s="17" cm="1">
        <f t="array" ref="M38">INDEX(Table1[Comments],MATCH(A38&amp;B38,Table1[Product / Ingredient Name]&amp;Table1[Supplier Name],0))</f>
        <v>0</v>
      </c>
    </row>
    <row r="39" spans="1:13" x14ac:dyDescent="0.25">
      <c r="A39" s="6"/>
      <c r="B39" s="1"/>
      <c r="C39" s="3"/>
      <c r="D39" s="11"/>
      <c r="E39" s="39" cm="1">
        <f t="array" ref="E39">INDEX(Table1[Product / Ingredient Code],MATCH(A39&amp;B39,Table1[Product / Ingredient Name]&amp;Table1[Supplier Name],0))</f>
        <v>0</v>
      </c>
      <c r="F39" s="76" cm="1">
        <f t="array" ref="F39">INDEX(Table1[Scientific / INCI Name],MATCH(A39&amp;B39,Table1[Product / Ingredient Name]&amp;Table1[Supplier Name],0))</f>
        <v>0</v>
      </c>
      <c r="G39" s="76"/>
      <c r="H39" s="40" cm="1">
        <f t="array" ref="H39">INDEX(Table1[Organic?],MATCH(A39&amp;B39,Table1[Product / Ingredient Name]&amp;Table1[Supplier Name],0))</f>
        <v>0</v>
      </c>
      <c r="I39" s="40" cm="1">
        <f t="array" ref="I39">INDEX(Table1[Standard],MATCH(A39&amp;B39,Table1[Product / Ingredient Name]&amp;Table1[Supplier Name],0))</f>
        <v>0</v>
      </c>
      <c r="J39" s="41" cm="1">
        <f t="array" ref="J39">INDEX(Table1[Organic %],MATCH(A39&amp;B39,Table1[Product / Ingredient Name]&amp;Table1[Supplier Name],0))</f>
        <v>0</v>
      </c>
      <c r="K39" s="42">
        <f t="shared" si="0"/>
        <v>0</v>
      </c>
      <c r="L39" s="40" cm="1">
        <f t="array" ref="L39">INDEX(Table1[Approved?],MATCH(A39&amp;B39,Table1[Product / Ingredient Name]&amp;Table1[Supplier Name],0))</f>
        <v>0</v>
      </c>
      <c r="M39" s="17" cm="1">
        <f t="array" ref="M39">INDEX(Table1[Comments],MATCH(A39&amp;B39,Table1[Product / Ingredient Name]&amp;Table1[Supplier Name],0))</f>
        <v>0</v>
      </c>
    </row>
    <row r="40" spans="1:13" x14ac:dyDescent="0.25">
      <c r="A40" s="6"/>
      <c r="B40" s="1"/>
      <c r="C40" s="3"/>
      <c r="D40" s="11"/>
      <c r="E40" s="39" cm="1">
        <f t="array" ref="E40">INDEX(Table1[Product / Ingredient Code],MATCH(A40&amp;B40,Table1[Product / Ingredient Name]&amp;Table1[Supplier Name],0))</f>
        <v>0</v>
      </c>
      <c r="F40" s="76" cm="1">
        <f t="array" ref="F40">INDEX(Table1[Scientific / INCI Name],MATCH(A40&amp;B40,Table1[Product / Ingredient Name]&amp;Table1[Supplier Name],0))</f>
        <v>0</v>
      </c>
      <c r="G40" s="76"/>
      <c r="H40" s="40" cm="1">
        <f t="array" ref="H40">INDEX(Table1[Organic?],MATCH(A40&amp;B40,Table1[Product / Ingredient Name]&amp;Table1[Supplier Name],0))</f>
        <v>0</v>
      </c>
      <c r="I40" s="40" cm="1">
        <f t="array" ref="I40">INDEX(Table1[Standard],MATCH(A40&amp;B40,Table1[Product / Ingredient Name]&amp;Table1[Supplier Name],0))</f>
        <v>0</v>
      </c>
      <c r="J40" s="41" cm="1">
        <f t="array" ref="J40">INDEX(Table1[Organic %],MATCH(A40&amp;B40,Table1[Product / Ingredient Name]&amp;Table1[Supplier Name],0))</f>
        <v>0</v>
      </c>
      <c r="K40" s="42">
        <f t="shared" si="0"/>
        <v>0</v>
      </c>
      <c r="L40" s="40" cm="1">
        <f t="array" ref="L40">INDEX(Table1[Approved?],MATCH(A40&amp;B40,Table1[Product / Ingredient Name]&amp;Table1[Supplier Name],0))</f>
        <v>0</v>
      </c>
      <c r="M40" s="17" cm="1">
        <f t="array" ref="M40">INDEX(Table1[Comments],MATCH(A40&amp;B40,Table1[Product / Ingredient Name]&amp;Table1[Supplier Name],0))</f>
        <v>0</v>
      </c>
    </row>
    <row r="41" spans="1:13" ht="15.75" thickBot="1" x14ac:dyDescent="0.3">
      <c r="A41" s="7"/>
      <c r="B41" s="12"/>
      <c r="C41" s="13"/>
      <c r="D41" s="14"/>
      <c r="E41" s="43" cm="1">
        <f t="array" ref="E41">INDEX(Table1[Product / Ingredient Code],MATCH(A41&amp;B41,Table1[Product / Ingredient Name]&amp;Table1[Supplier Name],0))</f>
        <v>0</v>
      </c>
      <c r="F41" s="73" cm="1">
        <f t="array" ref="F41">INDEX(Table1[Scientific / INCI Name],MATCH(A41&amp;B41,Table1[Product / Ingredient Name]&amp;Table1[Supplier Name],0))</f>
        <v>0</v>
      </c>
      <c r="G41" s="73"/>
      <c r="H41" s="44" cm="1">
        <f t="array" ref="H41">INDEX(Table1[Organic?],MATCH(A41&amp;B41,Table1[Product / Ingredient Name]&amp;Table1[Supplier Name],0))</f>
        <v>0</v>
      </c>
      <c r="I41" s="44" cm="1">
        <f t="array" ref="I41">INDEX(Table1[Standard],MATCH(A41&amp;B41,Table1[Product / Ingredient Name]&amp;Table1[Supplier Name],0))</f>
        <v>0</v>
      </c>
      <c r="J41" s="45" cm="1">
        <f t="array" ref="J41">INDEX(Table1[Organic %],MATCH(A41&amp;B41,Table1[Product / Ingredient Name]&amp;Table1[Supplier Name],0))</f>
        <v>0</v>
      </c>
      <c r="K41" s="46">
        <f t="shared" si="0"/>
        <v>0</v>
      </c>
      <c r="L41" s="44" cm="1">
        <f t="array" ref="L41">INDEX(Table1[Approved?],MATCH(A41&amp;B41,Table1[Product / Ingredient Name]&amp;Table1[Supplier Name],0))</f>
        <v>0</v>
      </c>
      <c r="M41" s="18" cm="1">
        <f t="array" ref="M41">INDEX(Table1[Comments],MATCH(A41&amp;B41,Table1[Product / Ingredient Name]&amp;Table1[Supplier Name],0))</f>
        <v>0</v>
      </c>
    </row>
    <row r="42" spans="1:13" ht="15.75" thickBot="1" x14ac:dyDescent="0.3"/>
    <row r="43" spans="1:13" ht="15.75" thickBot="1" x14ac:dyDescent="0.3">
      <c r="C43" s="47">
        <f>SUM(C12:C41)</f>
        <v>0</v>
      </c>
      <c r="D43" s="47">
        <f>SUM(D12:D41)</f>
        <v>0</v>
      </c>
      <c r="K43" s="47">
        <f>SUM(K12:K41)</f>
        <v>0</v>
      </c>
    </row>
    <row r="44" spans="1:13" ht="15.75" thickBot="1" x14ac:dyDescent="0.3">
      <c r="C44" s="48" t="s">
        <v>41</v>
      </c>
      <c r="D44" s="47">
        <f>C43+D43</f>
        <v>0</v>
      </c>
      <c r="K44" s="49"/>
    </row>
    <row r="45" spans="1:13" ht="15.75" thickBot="1" x14ac:dyDescent="0.3"/>
    <row r="46" spans="1:13" ht="19.5" customHeight="1" thickBot="1" x14ac:dyDescent="0.3">
      <c r="A46" s="82" t="s">
        <v>42</v>
      </c>
      <c r="B46" s="83"/>
      <c r="C46" s="83"/>
      <c r="D46" s="83"/>
      <c r="E46" s="83"/>
      <c r="F46" s="83"/>
      <c r="G46" s="83"/>
      <c r="H46" s="83"/>
      <c r="I46" s="83"/>
      <c r="J46" s="84"/>
    </row>
    <row r="47" spans="1:13" ht="30.75" customHeight="1" thickBot="1" x14ac:dyDescent="0.3">
      <c r="A47" s="52" t="s">
        <v>43</v>
      </c>
      <c r="B47" s="52" t="s">
        <v>17</v>
      </c>
      <c r="C47" s="58" t="s">
        <v>38</v>
      </c>
      <c r="D47" s="80" t="s">
        <v>18</v>
      </c>
      <c r="E47" s="81"/>
      <c r="F47" s="58" t="s">
        <v>19</v>
      </c>
      <c r="G47" s="58" t="s">
        <v>8</v>
      </c>
      <c r="H47" s="58" t="s">
        <v>10</v>
      </c>
      <c r="I47" s="80" t="s">
        <v>12</v>
      </c>
      <c r="J47" s="81"/>
    </row>
    <row r="48" spans="1:13" x14ac:dyDescent="0.25">
      <c r="A48" s="15"/>
      <c r="B48" s="24"/>
      <c r="C48" s="50" cm="1">
        <f t="array" ref="C48">INDEX(Table1[Product / Ingredient Code],MATCH(A48&amp;B48,Table1[Product / Ingredient Name]&amp;Table1[Supplier Name],0))</f>
        <v>0</v>
      </c>
      <c r="D48" s="78" cm="1">
        <f t="array" ref="D48">INDEX(Table1[Scientific / INCI Name],MATCH(A48&amp;B48,Table1[Product / Ingredient Name]&amp;Table1[Supplier Name],0))</f>
        <v>0</v>
      </c>
      <c r="E48" s="78"/>
      <c r="F48" s="55" cm="1">
        <f t="array" ref="F48">INDEX(Table1[Organic?],MATCH(A48&amp;B48,Table1[Product / Ingredient Name]&amp;Table1[Supplier Name],0))</f>
        <v>0</v>
      </c>
      <c r="G48" s="55" cm="1">
        <f t="array" ref="G48">INDEX(Table1[Standard],MATCH(A48&amp;B48,Table1[Product / Ingredient Name]&amp;Table1[Supplier Name],0))</f>
        <v>0</v>
      </c>
      <c r="H48" s="55" cm="1">
        <f t="array" ref="H48">INDEX(Table1[Approved?],MATCH(A48&amp;B48,Table1[Product / Ingredient Name]&amp;Table1[Supplier Name],0))</f>
        <v>0</v>
      </c>
      <c r="I48" s="78" cm="1">
        <f t="array" ref="I48">INDEX(Table1[Comments],MATCH(A48&amp;B48,Table1[Product / Ingredient Name]&amp;Table1[Supplier Name],0))</f>
        <v>0</v>
      </c>
      <c r="J48" s="79"/>
    </row>
    <row r="49" spans="1:10" x14ac:dyDescent="0.25">
      <c r="A49" s="6"/>
      <c r="B49" s="8"/>
      <c r="C49" s="39" cm="1">
        <f t="array" ref="C49">INDEX(Table1[Product / Ingredient Code],MATCH(A49&amp;B49,Table1[Product / Ingredient Name]&amp;Table1[Supplier Name],0))</f>
        <v>0</v>
      </c>
      <c r="D49" s="75" cm="1">
        <f t="array" ref="D49">INDEX(Table1[Scientific / INCI Name],MATCH(A49&amp;B49,Table1[Product / Ingredient Name]&amp;Table1[Supplier Name],0))</f>
        <v>0</v>
      </c>
      <c r="E49" s="75"/>
      <c r="F49" s="40" cm="1">
        <f t="array" ref="F49">INDEX(Table1[Organic?],MATCH(A49&amp;B49,Table1[Product / Ingredient Name]&amp;Table1[Supplier Name],0))</f>
        <v>0</v>
      </c>
      <c r="G49" s="40" cm="1">
        <f t="array" ref="G49">INDEX(Table1[Standard],MATCH(A49&amp;B49,Table1[Product / Ingredient Name]&amp;Table1[Supplier Name],0))</f>
        <v>0</v>
      </c>
      <c r="H49" s="40" cm="1">
        <f t="array" ref="H49">INDEX(Table1[Approved?],MATCH(A49&amp;B49,Table1[Product / Ingredient Name]&amp;Table1[Supplier Name],0))</f>
        <v>0</v>
      </c>
      <c r="I49" s="76" cm="1">
        <f t="array" ref="I49">INDEX(Table1[Comments],MATCH(A49&amp;B49,Table1[Product / Ingredient Name]&amp;Table1[Supplier Name],0))</f>
        <v>0</v>
      </c>
      <c r="J49" s="77"/>
    </row>
    <row r="50" spans="1:10" x14ac:dyDescent="0.25">
      <c r="A50" s="6"/>
      <c r="B50" s="8"/>
      <c r="C50" s="39" cm="1">
        <f t="array" ref="C50">INDEX(Table1[Product / Ingredient Code],MATCH(A50&amp;B50,Table1[Product / Ingredient Name]&amp;Table1[Supplier Name],0))</f>
        <v>0</v>
      </c>
      <c r="D50" s="75" cm="1">
        <f t="array" ref="D50">INDEX(Table1[Scientific / INCI Name],MATCH(A50&amp;B50,Table1[Product / Ingredient Name]&amp;Table1[Supplier Name],0))</f>
        <v>0</v>
      </c>
      <c r="E50" s="75"/>
      <c r="F50" s="40" cm="1">
        <f t="array" ref="F50">INDEX(Table1[Organic?],MATCH(A50&amp;B50,Table1[Product / Ingredient Name]&amp;Table1[Supplier Name],0))</f>
        <v>0</v>
      </c>
      <c r="G50" s="40" cm="1">
        <f t="array" ref="G50">INDEX(Table1[Standard],MATCH(A50&amp;B50,Table1[Product / Ingredient Name]&amp;Table1[Supplier Name],0))</f>
        <v>0</v>
      </c>
      <c r="H50" s="40" cm="1">
        <f t="array" ref="H50">INDEX(Table1[Approved?],MATCH(A50&amp;B50,Table1[Product / Ingredient Name]&amp;Table1[Supplier Name],0))</f>
        <v>0</v>
      </c>
      <c r="I50" s="76" cm="1">
        <f t="array" ref="I50">INDEX(Table1[Comments],MATCH(A50&amp;B50,Table1[Product / Ingredient Name]&amp;Table1[Supplier Name],0))</f>
        <v>0</v>
      </c>
      <c r="J50" s="77"/>
    </row>
    <row r="51" spans="1:10" x14ac:dyDescent="0.25">
      <c r="A51" s="6"/>
      <c r="B51" s="8"/>
      <c r="C51" s="39" cm="1">
        <f t="array" ref="C51">INDEX(Table1[Product / Ingredient Code],MATCH(A51&amp;B51,Table1[Product / Ingredient Name]&amp;Table1[Supplier Name],0))</f>
        <v>0</v>
      </c>
      <c r="D51" s="75" cm="1">
        <f t="array" ref="D51">INDEX(Table1[Scientific / INCI Name],MATCH(A51&amp;B51,Table1[Product / Ingredient Name]&amp;Table1[Supplier Name],0))</f>
        <v>0</v>
      </c>
      <c r="E51" s="75"/>
      <c r="F51" s="40" cm="1">
        <f t="array" ref="F51">INDEX(Table1[Organic?],MATCH(A51&amp;B51,Table1[Product / Ingredient Name]&amp;Table1[Supplier Name],0))</f>
        <v>0</v>
      </c>
      <c r="G51" s="40" cm="1">
        <f t="array" ref="G51">INDEX(Table1[Standard],MATCH(A51&amp;B51,Table1[Product / Ingredient Name]&amp;Table1[Supplier Name],0))</f>
        <v>0</v>
      </c>
      <c r="H51" s="40" cm="1">
        <f t="array" ref="H51">INDEX(Table1[Approved?],MATCH(A51&amp;B51,Table1[Product / Ingredient Name]&amp;Table1[Supplier Name],0))</f>
        <v>0</v>
      </c>
      <c r="I51" s="76" cm="1">
        <f t="array" ref="I51">INDEX(Table1[Comments],MATCH(A51&amp;B51,Table1[Product / Ingredient Name]&amp;Table1[Supplier Name],0))</f>
        <v>0</v>
      </c>
      <c r="J51" s="77"/>
    </row>
    <row r="52" spans="1:10" x14ac:dyDescent="0.25">
      <c r="A52" s="6"/>
      <c r="B52" s="8"/>
      <c r="C52" s="39" cm="1">
        <f t="array" ref="C52">INDEX(Table1[Product / Ingredient Code],MATCH(A52&amp;B52,Table1[Product / Ingredient Name]&amp;Table1[Supplier Name],0))</f>
        <v>0</v>
      </c>
      <c r="D52" s="75" cm="1">
        <f t="array" ref="D52">INDEX(Table1[Scientific / INCI Name],MATCH(A52&amp;B52,Table1[Product / Ingredient Name]&amp;Table1[Supplier Name],0))</f>
        <v>0</v>
      </c>
      <c r="E52" s="75"/>
      <c r="F52" s="40" cm="1">
        <f t="array" ref="F52">INDEX(Table1[Organic?],MATCH(A52&amp;B52,Table1[Product / Ingredient Name]&amp;Table1[Supplier Name],0))</f>
        <v>0</v>
      </c>
      <c r="G52" s="40" cm="1">
        <f t="array" ref="G52">INDEX(Table1[Standard],MATCH(A52&amp;B52,Table1[Product / Ingredient Name]&amp;Table1[Supplier Name],0))</f>
        <v>0</v>
      </c>
      <c r="H52" s="40" cm="1">
        <f t="array" ref="H52">INDEX(Table1[Approved?],MATCH(A52&amp;B52,Table1[Product / Ingredient Name]&amp;Table1[Supplier Name],0))</f>
        <v>0</v>
      </c>
      <c r="I52" s="76" cm="1">
        <f t="array" ref="I52">INDEX(Table1[Comments],MATCH(A52&amp;B52,Table1[Product / Ingredient Name]&amp;Table1[Supplier Name],0))</f>
        <v>0</v>
      </c>
      <c r="J52" s="77"/>
    </row>
    <row r="53" spans="1:10" x14ac:dyDescent="0.25">
      <c r="A53" s="6"/>
      <c r="B53" s="8"/>
      <c r="C53" s="39" cm="1">
        <f t="array" ref="C53">INDEX(Table1[Product / Ingredient Code],MATCH(A53&amp;B53,Table1[Product / Ingredient Name]&amp;Table1[Supplier Name],0))</f>
        <v>0</v>
      </c>
      <c r="D53" s="75" cm="1">
        <f t="array" ref="D53">INDEX(Table1[Scientific / INCI Name],MATCH(A53&amp;B53,Table1[Product / Ingredient Name]&amp;Table1[Supplier Name],0))</f>
        <v>0</v>
      </c>
      <c r="E53" s="75"/>
      <c r="F53" s="40" cm="1">
        <f t="array" ref="F53">INDEX(Table1[Organic?],MATCH(A53&amp;B53,Table1[Product / Ingredient Name]&amp;Table1[Supplier Name],0))</f>
        <v>0</v>
      </c>
      <c r="G53" s="40" cm="1">
        <f t="array" ref="G53">INDEX(Table1[Standard],MATCH(A53&amp;B53,Table1[Product / Ingredient Name]&amp;Table1[Supplier Name],0))</f>
        <v>0</v>
      </c>
      <c r="H53" s="40" cm="1">
        <f t="array" ref="H53">INDEX(Table1[Approved?],MATCH(A53&amp;B53,Table1[Product / Ingredient Name]&amp;Table1[Supplier Name],0))</f>
        <v>0</v>
      </c>
      <c r="I53" s="76" cm="1">
        <f t="array" ref="I53">INDEX(Table1[Comments],MATCH(A53&amp;B53,Table1[Product / Ingredient Name]&amp;Table1[Supplier Name],0))</f>
        <v>0</v>
      </c>
      <c r="J53" s="77"/>
    </row>
    <row r="54" spans="1:10" x14ac:dyDescent="0.25">
      <c r="A54" s="6"/>
      <c r="B54" s="8"/>
      <c r="C54" s="39" cm="1">
        <f t="array" ref="C54">INDEX(Table1[Product / Ingredient Code],MATCH(A54&amp;B54,Table1[Product / Ingredient Name]&amp;Table1[Supplier Name],0))</f>
        <v>0</v>
      </c>
      <c r="D54" s="75" cm="1">
        <f t="array" ref="D54">INDEX(Table1[Scientific / INCI Name],MATCH(A54&amp;B54,Table1[Product / Ingredient Name]&amp;Table1[Supplier Name],0))</f>
        <v>0</v>
      </c>
      <c r="E54" s="75"/>
      <c r="F54" s="40" cm="1">
        <f t="array" ref="F54">INDEX(Table1[Organic?],MATCH(A54&amp;B54,Table1[Product / Ingredient Name]&amp;Table1[Supplier Name],0))</f>
        <v>0</v>
      </c>
      <c r="G54" s="40" cm="1">
        <f t="array" ref="G54">INDEX(Table1[Standard],MATCH(A54&amp;B54,Table1[Product / Ingredient Name]&amp;Table1[Supplier Name],0))</f>
        <v>0</v>
      </c>
      <c r="H54" s="40" cm="1">
        <f t="array" ref="H54">INDEX(Table1[Approved?],MATCH(A54&amp;B54,Table1[Product / Ingredient Name]&amp;Table1[Supplier Name],0))</f>
        <v>0</v>
      </c>
      <c r="I54" s="76" cm="1">
        <f t="array" ref="I54">INDEX(Table1[Comments],MATCH(A54&amp;B54,Table1[Product / Ingredient Name]&amp;Table1[Supplier Name],0))</f>
        <v>0</v>
      </c>
      <c r="J54" s="77"/>
    </row>
    <row r="55" spans="1:10" x14ac:dyDescent="0.25">
      <c r="A55" s="6"/>
      <c r="B55" s="8"/>
      <c r="C55" s="39" cm="1">
        <f t="array" ref="C55">INDEX(Table1[Product / Ingredient Code],MATCH(A55&amp;B55,Table1[Product / Ingredient Name]&amp;Table1[Supplier Name],0))</f>
        <v>0</v>
      </c>
      <c r="D55" s="75" cm="1">
        <f t="array" ref="D55">INDEX(Table1[Scientific / INCI Name],MATCH(A55&amp;B55,Table1[Product / Ingredient Name]&amp;Table1[Supplier Name],0))</f>
        <v>0</v>
      </c>
      <c r="E55" s="75"/>
      <c r="F55" s="40" cm="1">
        <f t="array" ref="F55">INDEX(Table1[Organic?],MATCH(A55&amp;B55,Table1[Product / Ingredient Name]&amp;Table1[Supplier Name],0))</f>
        <v>0</v>
      </c>
      <c r="G55" s="40" cm="1">
        <f t="array" ref="G55">INDEX(Table1[Standard],MATCH(A55&amp;B55,Table1[Product / Ingredient Name]&amp;Table1[Supplier Name],0))</f>
        <v>0</v>
      </c>
      <c r="H55" s="40" cm="1">
        <f t="array" ref="H55">INDEX(Table1[Approved?],MATCH(A55&amp;B55,Table1[Product / Ingredient Name]&amp;Table1[Supplier Name],0))</f>
        <v>0</v>
      </c>
      <c r="I55" s="76" cm="1">
        <f t="array" ref="I55">INDEX(Table1[Comments],MATCH(A55&amp;B55,Table1[Product / Ingredient Name]&amp;Table1[Supplier Name],0))</f>
        <v>0</v>
      </c>
      <c r="J55" s="77"/>
    </row>
    <row r="56" spans="1:10" x14ac:dyDescent="0.25">
      <c r="A56" s="6"/>
      <c r="B56" s="8"/>
      <c r="C56" s="39" cm="1">
        <f t="array" ref="C56">INDEX(Table1[Product / Ingredient Code],MATCH(A56&amp;B56,Table1[Product / Ingredient Name]&amp;Table1[Supplier Name],0))</f>
        <v>0</v>
      </c>
      <c r="D56" s="75" cm="1">
        <f t="array" ref="D56">INDEX(Table1[Scientific / INCI Name],MATCH(A56&amp;B56,Table1[Product / Ingredient Name]&amp;Table1[Supplier Name],0))</f>
        <v>0</v>
      </c>
      <c r="E56" s="75"/>
      <c r="F56" s="40" cm="1">
        <f t="array" ref="F56">INDEX(Table1[Organic?],MATCH(A56&amp;B56,Table1[Product / Ingredient Name]&amp;Table1[Supplier Name],0))</f>
        <v>0</v>
      </c>
      <c r="G56" s="40" cm="1">
        <f t="array" ref="G56">INDEX(Table1[Standard],MATCH(A56&amp;B56,Table1[Product / Ingredient Name]&amp;Table1[Supplier Name],0))</f>
        <v>0</v>
      </c>
      <c r="H56" s="40" cm="1">
        <f t="array" ref="H56">INDEX(Table1[Approved?],MATCH(A56&amp;B56,Table1[Product / Ingredient Name]&amp;Table1[Supplier Name],0))</f>
        <v>0</v>
      </c>
      <c r="I56" s="76" cm="1">
        <f t="array" ref="I56">INDEX(Table1[Comments],MATCH(A56&amp;B56,Table1[Product / Ingredient Name]&amp;Table1[Supplier Name],0))</f>
        <v>0</v>
      </c>
      <c r="J56" s="77"/>
    </row>
    <row r="57" spans="1:10" ht="15.75" thickBot="1" x14ac:dyDescent="0.3">
      <c r="A57" s="7"/>
      <c r="B57" s="9"/>
      <c r="C57" s="43" cm="1">
        <f t="array" ref="C57">INDEX(Table1[Product / Ingredient Code],MATCH(A57&amp;B57,Table1[Product / Ingredient Name]&amp;Table1[Supplier Name],0))</f>
        <v>0</v>
      </c>
      <c r="D57" s="72" cm="1">
        <f t="array" ref="D57">INDEX(Table1[Scientific / INCI Name],MATCH(A57&amp;B57,Table1[Product / Ingredient Name]&amp;Table1[Supplier Name],0))</f>
        <v>0</v>
      </c>
      <c r="E57" s="72"/>
      <c r="F57" s="44" cm="1">
        <f t="array" ref="F57">INDEX(Table1[Organic?],MATCH(A57&amp;B57,Table1[Product / Ingredient Name]&amp;Table1[Supplier Name],0))</f>
        <v>0</v>
      </c>
      <c r="G57" s="44" cm="1">
        <f t="array" ref="G57">INDEX(Table1[Standard],MATCH(A57&amp;B57,Table1[Product / Ingredient Name]&amp;Table1[Supplier Name],0))</f>
        <v>0</v>
      </c>
      <c r="H57" s="44" cm="1">
        <f t="array" ref="H57">INDEX(Table1[Approved?],MATCH(A57&amp;B57,Table1[Product / Ingredient Name]&amp;Table1[Supplier Name],0))</f>
        <v>0</v>
      </c>
      <c r="I57" s="73" cm="1">
        <f t="array" ref="I57">INDEX(Table1[Comments],MATCH(A57&amp;B57,Table1[Product / Ingredient Name]&amp;Table1[Supplier Name],0))</f>
        <v>0</v>
      </c>
      <c r="J57" s="74"/>
    </row>
    <row r="58" spans="1:10" ht="15.75" thickBot="1" x14ac:dyDescent="0.3"/>
    <row r="59" spans="1:10" ht="19.5" customHeight="1" thickBot="1" x14ac:dyDescent="0.3">
      <c r="A59" s="82" t="s">
        <v>44</v>
      </c>
      <c r="B59" s="83"/>
      <c r="C59" s="83"/>
      <c r="D59" s="83"/>
      <c r="E59" s="83"/>
      <c r="F59" s="83"/>
      <c r="G59" s="83"/>
      <c r="H59" s="83"/>
      <c r="I59" s="83"/>
      <c r="J59" s="84"/>
    </row>
    <row r="60" spans="1:10" ht="75.75" customHeight="1" thickBot="1" x14ac:dyDescent="0.3">
      <c r="A60" s="85"/>
      <c r="B60" s="86"/>
      <c r="C60" s="86"/>
      <c r="D60" s="86"/>
      <c r="E60" s="86"/>
      <c r="F60" s="86"/>
      <c r="G60" s="86"/>
      <c r="H60" s="86"/>
      <c r="I60" s="86"/>
      <c r="J60" s="87"/>
    </row>
  </sheetData>
  <sheetProtection algorithmName="SHA-512" hashValue="EzU08SFz95tlj3NMdCKF1iUIPNQIaGVEybZ30thA8nVMiO5eqW+YYBO94q8aLyZzZnpk2cfevZFrdn3cMEzuFA==" saltValue="dk41ufCIu5xeaSfw7MUFzQ==" spinCount="100000" sheet="1" objects="1" scenarios="1" selectLockedCells="1"/>
  <mergeCells count="75">
    <mergeCell ref="A1:M1"/>
    <mergeCell ref="A2:M2"/>
    <mergeCell ref="B3:J3"/>
    <mergeCell ref="K3:M3"/>
    <mergeCell ref="B4:J4"/>
    <mergeCell ref="L4:M4"/>
    <mergeCell ref="B5:J5"/>
    <mergeCell ref="L5:M5"/>
    <mergeCell ref="A6:A8"/>
    <mergeCell ref="C6:F6"/>
    <mergeCell ref="G6:J6"/>
    <mergeCell ref="K6:L7"/>
    <mergeCell ref="M6:M7"/>
    <mergeCell ref="C7:F7"/>
    <mergeCell ref="G7:J7"/>
    <mergeCell ref="C8:F8"/>
    <mergeCell ref="F19:G19"/>
    <mergeCell ref="G8:J8"/>
    <mergeCell ref="K8:L8"/>
    <mergeCell ref="A10:M10"/>
    <mergeCell ref="F11:G11"/>
    <mergeCell ref="F12:G12"/>
    <mergeCell ref="F13:G13"/>
    <mergeCell ref="F14:G14"/>
    <mergeCell ref="F15:G15"/>
    <mergeCell ref="F16:G16"/>
    <mergeCell ref="F17:G17"/>
    <mergeCell ref="F18:G18"/>
    <mergeCell ref="F31:G31"/>
    <mergeCell ref="F20:G20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D47:E47"/>
    <mergeCell ref="I47:J47"/>
    <mergeCell ref="F32:G32"/>
    <mergeCell ref="F33:G33"/>
    <mergeCell ref="F34:G34"/>
    <mergeCell ref="F35:G35"/>
    <mergeCell ref="F36:G36"/>
    <mergeCell ref="F37:G37"/>
    <mergeCell ref="F38:G38"/>
    <mergeCell ref="F39:G39"/>
    <mergeCell ref="F40:G40"/>
    <mergeCell ref="F41:G41"/>
    <mergeCell ref="A46:J46"/>
    <mergeCell ref="D48:E48"/>
    <mergeCell ref="I48:J48"/>
    <mergeCell ref="D49:E49"/>
    <mergeCell ref="I49:J49"/>
    <mergeCell ref="D50:E50"/>
    <mergeCell ref="I50:J50"/>
    <mergeCell ref="D51:E51"/>
    <mergeCell ref="I51:J51"/>
    <mergeCell ref="D52:E52"/>
    <mergeCell ref="I52:J52"/>
    <mergeCell ref="D53:E53"/>
    <mergeCell ref="I53:J53"/>
    <mergeCell ref="D57:E57"/>
    <mergeCell ref="I57:J57"/>
    <mergeCell ref="A59:J59"/>
    <mergeCell ref="A60:J60"/>
    <mergeCell ref="D54:E54"/>
    <mergeCell ref="I54:J54"/>
    <mergeCell ref="D55:E55"/>
    <mergeCell ref="I55:J55"/>
    <mergeCell ref="D56:E56"/>
    <mergeCell ref="I56:J56"/>
  </mergeCells>
  <conditionalFormatting sqref="D44">
    <cfRule type="cellIs" dxfId="3" priority="1" operator="equal">
      <formula>100</formula>
    </cfRule>
    <cfRule type="cellIs" dxfId="2" priority="2" operator="notEqual">
      <formula>100</formula>
    </cfRule>
  </conditionalFormatting>
  <pageMargins left="0.7" right="0.7" top="0.75" bottom="0.75" header="0.3" footer="0.3"/>
  <pageSetup paperSize="9" scale="55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5</xdr:row>
                    <xdr:rowOff>19050</xdr:rowOff>
                  </from>
                  <to>
                    <xdr:col>1</xdr:col>
                    <xdr:colOff>800100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7</xdr:row>
                    <xdr:rowOff>19050</xdr:rowOff>
                  </from>
                  <to>
                    <xdr:col>1</xdr:col>
                    <xdr:colOff>800100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6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19050</xdr:rowOff>
                  </from>
                  <to>
                    <xdr:col>1</xdr:col>
                    <xdr:colOff>800100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7" name="Check Box 4">
              <controlPr defaultSize="0" autoFill="0" autoLine="0" autoPict="0">
                <anchor moveWithCells="1">
                  <from>
                    <xdr:col>1</xdr:col>
                    <xdr:colOff>476250</xdr:colOff>
                    <xdr:row>4</xdr:row>
                    <xdr:rowOff>19050</xdr:rowOff>
                  </from>
                  <to>
                    <xdr:col>1</xdr:col>
                    <xdr:colOff>1657350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8" name="Check Box 6">
              <controlPr defaultSize="0" autoFill="0" autoLine="0" autoPict="0">
                <anchor moveWithCells="1">
                  <from>
                    <xdr:col>1</xdr:col>
                    <xdr:colOff>1562100</xdr:colOff>
                    <xdr:row>4</xdr:row>
                    <xdr:rowOff>9525</xdr:rowOff>
                  </from>
                  <to>
                    <xdr:col>2</xdr:col>
                    <xdr:colOff>1028700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9" name="Check Box 8">
              <controlPr defaultSize="0" autoFill="0" autoLine="0" autoPict="0">
                <anchor moveWithCells="1">
                  <from>
                    <xdr:col>2</xdr:col>
                    <xdr:colOff>228600</xdr:colOff>
                    <xdr:row>4</xdr:row>
                    <xdr:rowOff>9525</xdr:rowOff>
                  </from>
                  <to>
                    <xdr:col>3</xdr:col>
                    <xdr:colOff>361950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1" r:id="rId10" name="Check Box 9">
              <controlPr defaultSize="0" autoFill="0" autoLine="0" autoPict="0">
                <anchor moveWithCells="1">
                  <from>
                    <xdr:col>2</xdr:col>
                    <xdr:colOff>676275</xdr:colOff>
                    <xdr:row>4</xdr:row>
                    <xdr:rowOff>19050</xdr:rowOff>
                  </from>
                  <to>
                    <xdr:col>3</xdr:col>
                    <xdr:colOff>809625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11" name="Check Box 10">
              <controlPr defaultSize="0" autoFill="0" autoLine="0" autoPict="0">
                <anchor moveWithCells="1">
                  <from>
                    <xdr:col>3</xdr:col>
                    <xdr:colOff>161925</xdr:colOff>
                    <xdr:row>4</xdr:row>
                    <xdr:rowOff>9525</xdr:rowOff>
                  </from>
                  <to>
                    <xdr:col>4</xdr:col>
                    <xdr:colOff>295275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3" r:id="rId12" name="Check Box 11">
              <controlPr defaultSize="0" autoFill="0" autoLine="0" autoPict="0">
                <anchor moveWithCells="1">
                  <from>
                    <xdr:col>4</xdr:col>
                    <xdr:colOff>571500</xdr:colOff>
                    <xdr:row>4</xdr:row>
                    <xdr:rowOff>19050</xdr:rowOff>
                  </from>
                  <to>
                    <xdr:col>5</xdr:col>
                    <xdr:colOff>704850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4" r:id="rId13" name="Check Box 12">
              <controlPr defaultSize="0" autoFill="0" autoLine="0" autoPict="0">
                <anchor moveWithCells="1">
                  <from>
                    <xdr:col>3</xdr:col>
                    <xdr:colOff>933450</xdr:colOff>
                    <xdr:row>4</xdr:row>
                    <xdr:rowOff>9525</xdr:rowOff>
                  </from>
                  <to>
                    <xdr:col>5</xdr:col>
                    <xdr:colOff>19050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5" r:id="rId14" name="Check Box 13">
              <controlPr defaultSize="0" autoFill="0" autoLine="0" autoPict="0">
                <anchor moveWithCells="1">
                  <from>
                    <xdr:col>1</xdr:col>
                    <xdr:colOff>0</xdr:colOff>
                    <xdr:row>6</xdr:row>
                    <xdr:rowOff>19050</xdr:rowOff>
                  </from>
                  <to>
                    <xdr:col>1</xdr:col>
                    <xdr:colOff>800100</xdr:colOff>
                    <xdr:row>6</xdr:row>
                    <xdr:rowOff>228600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EE262899-1027-4FAC-803A-59CB863B0937}">
          <x14:formula1>
            <xm:f>OFFSET('Supplier List'!$M$1,0,0,COUNTA('Supplier List'!$M:$M),1)</xm:f>
          </x14:formula1>
          <xm:sqref>A48:A57 A12:A41</xm:sqref>
        </x14:dataValidation>
        <x14:dataValidation type="list" allowBlank="1" showInputMessage="1" xr:uid="{734EEF18-525D-4E39-8701-FD9E94D03C5C}">
          <x14:formula1>
            <xm:f>OFFSET('Supplier List'!$N$1,0,0,COUNTA('Supplier List'!$N:$N),1)</xm:f>
          </x14:formula1>
          <xm:sqref>B48:B57 B12:B41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961DE-D0FD-4E30-904C-60721BFA4062}">
  <sheetPr>
    <pageSetUpPr fitToPage="1"/>
  </sheetPr>
  <dimension ref="A1:M60"/>
  <sheetViews>
    <sheetView showGridLines="0" showZeros="0" zoomScaleNormal="100" workbookViewId="0">
      <selection activeCell="G7" sqref="G7:J7"/>
    </sheetView>
  </sheetViews>
  <sheetFormatPr defaultRowHeight="15" x14ac:dyDescent="0.25"/>
  <cols>
    <col min="1" max="2" width="25.7109375" customWidth="1"/>
    <col min="3" max="12" width="15.7109375" customWidth="1"/>
    <col min="13" max="13" width="30.7109375" customWidth="1"/>
  </cols>
  <sheetData>
    <row r="1" spans="1:13" ht="26.25" x14ac:dyDescent="0.25">
      <c r="A1" s="91" t="s">
        <v>22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</row>
    <row r="2" spans="1:13" ht="15.75" thickBot="1" x14ac:dyDescent="0.3">
      <c r="A2" s="102" t="s">
        <v>23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</row>
    <row r="3" spans="1:13" ht="19.5" thickBot="1" x14ac:dyDescent="0.3">
      <c r="A3" s="33" t="s">
        <v>24</v>
      </c>
      <c r="B3" s="88"/>
      <c r="C3" s="89"/>
      <c r="D3" s="89"/>
      <c r="E3" s="89"/>
      <c r="F3" s="89"/>
      <c r="G3" s="89"/>
      <c r="H3" s="89"/>
      <c r="I3" s="89"/>
      <c r="J3" s="90"/>
      <c r="K3" s="105" t="s">
        <v>3</v>
      </c>
      <c r="L3" s="106"/>
      <c r="M3" s="107"/>
    </row>
    <row r="4" spans="1:13" ht="19.5" customHeight="1" thickBot="1" x14ac:dyDescent="0.3">
      <c r="A4" s="33" t="s">
        <v>25</v>
      </c>
      <c r="B4" s="88"/>
      <c r="C4" s="89"/>
      <c r="D4" s="89"/>
      <c r="E4" s="89"/>
      <c r="F4" s="89"/>
      <c r="G4" s="89"/>
      <c r="H4" s="89"/>
      <c r="I4" s="89"/>
      <c r="J4" s="90"/>
      <c r="K4" s="35" t="s">
        <v>26</v>
      </c>
      <c r="L4" s="111"/>
      <c r="M4" s="112"/>
    </row>
    <row r="5" spans="1:13" ht="19.5" customHeight="1" thickBot="1" x14ac:dyDescent="0.3">
      <c r="A5" s="33" t="s">
        <v>27</v>
      </c>
      <c r="B5" s="108"/>
      <c r="C5" s="109"/>
      <c r="D5" s="109"/>
      <c r="E5" s="109"/>
      <c r="F5" s="109"/>
      <c r="G5" s="109"/>
      <c r="H5" s="109"/>
      <c r="I5" s="109"/>
      <c r="J5" s="110"/>
      <c r="K5" s="36" t="s">
        <v>28</v>
      </c>
      <c r="L5" s="111"/>
      <c r="M5" s="112"/>
    </row>
    <row r="6" spans="1:13" ht="19.5" thickBot="1" x14ac:dyDescent="0.3">
      <c r="A6" s="96" t="s">
        <v>29</v>
      </c>
      <c r="B6" s="37"/>
      <c r="C6" s="99" t="s">
        <v>30</v>
      </c>
      <c r="D6" s="100"/>
      <c r="E6" s="100"/>
      <c r="F6" s="101"/>
      <c r="G6" s="88"/>
      <c r="H6" s="89"/>
      <c r="I6" s="89"/>
      <c r="J6" s="90"/>
      <c r="K6" s="80" t="s">
        <v>31</v>
      </c>
      <c r="L6" s="81"/>
      <c r="M6" s="94" t="s">
        <v>9</v>
      </c>
    </row>
    <row r="7" spans="1:13" ht="19.5" thickBot="1" x14ac:dyDescent="0.3">
      <c r="A7" s="97"/>
      <c r="B7" s="34"/>
      <c r="C7" s="82" t="s">
        <v>32</v>
      </c>
      <c r="D7" s="83"/>
      <c r="E7" s="83"/>
      <c r="F7" s="84"/>
      <c r="G7" s="88"/>
      <c r="H7" s="89"/>
      <c r="I7" s="89"/>
      <c r="J7" s="90"/>
      <c r="K7" s="92"/>
      <c r="L7" s="93"/>
      <c r="M7" s="95"/>
    </row>
    <row r="8" spans="1:13" ht="19.5" customHeight="1" thickBot="1" x14ac:dyDescent="0.3">
      <c r="A8" s="98"/>
      <c r="B8" s="34"/>
      <c r="C8" s="82" t="s">
        <v>33</v>
      </c>
      <c r="D8" s="83"/>
      <c r="E8" s="83"/>
      <c r="F8" s="84"/>
      <c r="G8" s="88"/>
      <c r="H8" s="89"/>
      <c r="I8" s="89"/>
      <c r="J8" s="90"/>
      <c r="K8" s="103">
        <f>IFERROR(ROUNDDOWN(K43/D43*100,2),)</f>
        <v>0</v>
      </c>
      <c r="L8" s="104"/>
      <c r="M8" s="38" t="str">
        <f>IF(K8=100,"100% Organic",IF(K8&gt;=95,"Organic",IF(K8&gt;=70,"Made with Organic","Not Compliant")))</f>
        <v>Not Compliant</v>
      </c>
    </row>
    <row r="9" spans="1:13" ht="19.5" customHeight="1" thickBot="1" x14ac:dyDescent="0.3"/>
    <row r="10" spans="1:13" ht="19.5" customHeight="1" thickBot="1" x14ac:dyDescent="0.3">
      <c r="A10" s="82" t="s">
        <v>34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4"/>
    </row>
    <row r="11" spans="1:13" ht="60.75" thickBot="1" x14ac:dyDescent="0.3">
      <c r="A11" s="52" t="s">
        <v>35</v>
      </c>
      <c r="B11" s="52" t="s">
        <v>17</v>
      </c>
      <c r="C11" s="52" t="s">
        <v>36</v>
      </c>
      <c r="D11" s="53" t="s">
        <v>37</v>
      </c>
      <c r="E11" s="51" t="s">
        <v>38</v>
      </c>
      <c r="F11" s="80" t="s">
        <v>18</v>
      </c>
      <c r="G11" s="81"/>
      <c r="H11" s="51" t="s">
        <v>19</v>
      </c>
      <c r="I11" s="51" t="s">
        <v>8</v>
      </c>
      <c r="J11" s="51" t="s">
        <v>39</v>
      </c>
      <c r="K11" s="51" t="s">
        <v>40</v>
      </c>
      <c r="L11" s="51" t="s">
        <v>10</v>
      </c>
      <c r="M11" s="51" t="s">
        <v>12</v>
      </c>
    </row>
    <row r="12" spans="1:13" x14ac:dyDescent="0.25">
      <c r="A12" s="15"/>
      <c r="B12" s="21"/>
      <c r="C12" s="54"/>
      <c r="D12" s="10"/>
      <c r="E12" s="50" cm="1">
        <f t="array" ref="E12">INDEX(Table1[Product / Ingredient Code],MATCH(A12&amp;B12,Table1[Product / Ingredient Name]&amp;Table1[Supplier Name],0))</f>
        <v>0</v>
      </c>
      <c r="F12" s="78" cm="1">
        <f t="array" ref="F12">INDEX(Table1[Scientific / INCI Name],MATCH(A12&amp;B12,Table1[Product / Ingredient Name]&amp;Table1[Supplier Name],0))</f>
        <v>0</v>
      </c>
      <c r="G12" s="78"/>
      <c r="H12" s="55" cm="1">
        <f t="array" ref="H12">INDEX(Table1[Organic?],MATCH(A12&amp;B12,Table1[Product / Ingredient Name]&amp;Table1[Supplier Name],0))</f>
        <v>0</v>
      </c>
      <c r="I12" s="55" cm="1">
        <f t="array" ref="I12">INDEX(Table1[Standard],MATCH(A12&amp;B12,Table1[Product / Ingredient Name]&amp;Table1[Supplier Name],0))</f>
        <v>0</v>
      </c>
      <c r="J12" s="56" cm="1">
        <f t="array" ref="J12">INDEX(Table1[Organic %],MATCH(A12&amp;B12,Table1[Product / Ingredient Name]&amp;Table1[Supplier Name],0))</f>
        <v>0</v>
      </c>
      <c r="K12" s="57">
        <f>D12*J12/100</f>
        <v>0</v>
      </c>
      <c r="L12" s="55" cm="1">
        <f t="array" ref="L12">INDEX(Table1[Approved?],MATCH(A12&amp;B12,Table1[Product / Ingredient Name]&amp;Table1[Supplier Name],0))</f>
        <v>0</v>
      </c>
      <c r="M12" s="16" cm="1">
        <f t="array" ref="M12">INDEX(Table1[Comments],MATCH(A12&amp;B12,Table1[Product / Ingredient Name]&amp;Table1[Supplier Name],0))</f>
        <v>0</v>
      </c>
    </row>
    <row r="13" spans="1:13" x14ac:dyDescent="0.25">
      <c r="A13" s="6"/>
      <c r="B13" s="1"/>
      <c r="C13" s="3"/>
      <c r="D13" s="11"/>
      <c r="E13" s="39" cm="1">
        <f t="array" ref="E13">INDEX(Table1[Product / Ingredient Code],MATCH(A13&amp;B13,Table1[Product / Ingredient Name]&amp;Table1[Supplier Name],0))</f>
        <v>0</v>
      </c>
      <c r="F13" s="76" cm="1">
        <f t="array" ref="F13">INDEX(Table1[Scientific / INCI Name],MATCH(A13&amp;B13,Table1[Product / Ingredient Name]&amp;Table1[Supplier Name],0))</f>
        <v>0</v>
      </c>
      <c r="G13" s="76"/>
      <c r="H13" s="40" cm="1">
        <f t="array" ref="H13">INDEX(Table1[Organic?],MATCH(A13&amp;B13,Table1[Product / Ingredient Name]&amp;Table1[Supplier Name],0))</f>
        <v>0</v>
      </c>
      <c r="I13" s="40" cm="1">
        <f t="array" ref="I13">INDEX(Table1[Standard],MATCH(A13&amp;B13,Table1[Product / Ingredient Name]&amp;Table1[Supplier Name],0))</f>
        <v>0</v>
      </c>
      <c r="J13" s="41" cm="1">
        <f t="array" ref="J13">INDEX(Table1[Organic %],MATCH(A13&amp;B13,Table1[Product / Ingredient Name]&amp;Table1[Supplier Name],0))</f>
        <v>0</v>
      </c>
      <c r="K13" s="42">
        <f t="shared" ref="K13:K41" si="0">D13*J13/100</f>
        <v>0</v>
      </c>
      <c r="L13" s="40" cm="1">
        <f t="array" ref="L13">INDEX(Table1[Approved?],MATCH(A13&amp;B13,Table1[Product / Ingredient Name]&amp;Table1[Supplier Name],0))</f>
        <v>0</v>
      </c>
      <c r="M13" s="17" cm="1">
        <f t="array" ref="M13">INDEX(Table1[Comments],MATCH(A13&amp;B13,Table1[Product / Ingredient Name]&amp;Table1[Supplier Name],0))</f>
        <v>0</v>
      </c>
    </row>
    <row r="14" spans="1:13" x14ac:dyDescent="0.25">
      <c r="A14" s="6"/>
      <c r="B14" s="1"/>
      <c r="C14" s="3"/>
      <c r="D14" s="11"/>
      <c r="E14" s="39" cm="1">
        <f t="array" ref="E14">INDEX(Table1[Product / Ingredient Code],MATCH(A14&amp;B14,Table1[Product / Ingredient Name]&amp;Table1[Supplier Name],0))</f>
        <v>0</v>
      </c>
      <c r="F14" s="76" cm="1">
        <f t="array" ref="F14">INDEX(Table1[Scientific / INCI Name],MATCH(A14&amp;B14,Table1[Product / Ingredient Name]&amp;Table1[Supplier Name],0))</f>
        <v>0</v>
      </c>
      <c r="G14" s="76"/>
      <c r="H14" s="40" cm="1">
        <f t="array" ref="H14">INDEX(Table1[Organic?],MATCH(A14&amp;B14,Table1[Product / Ingredient Name]&amp;Table1[Supplier Name],0))</f>
        <v>0</v>
      </c>
      <c r="I14" s="40" cm="1">
        <f t="array" ref="I14">INDEX(Table1[Standard],MATCH(A14&amp;B14,Table1[Product / Ingredient Name]&amp;Table1[Supplier Name],0))</f>
        <v>0</v>
      </c>
      <c r="J14" s="41" cm="1">
        <f t="array" ref="J14">INDEX(Table1[Organic %],MATCH(A14&amp;B14,Table1[Product / Ingredient Name]&amp;Table1[Supplier Name],0))</f>
        <v>0</v>
      </c>
      <c r="K14" s="42">
        <f t="shared" si="0"/>
        <v>0</v>
      </c>
      <c r="L14" s="40" cm="1">
        <f t="array" ref="L14">INDEX(Table1[Approved?],MATCH(A14&amp;B14,Table1[Product / Ingredient Name]&amp;Table1[Supplier Name],0))</f>
        <v>0</v>
      </c>
      <c r="M14" s="17" cm="1">
        <f t="array" ref="M14">INDEX(Table1[Comments],MATCH(A14&amp;B14,Table1[Product / Ingredient Name]&amp;Table1[Supplier Name],0))</f>
        <v>0</v>
      </c>
    </row>
    <row r="15" spans="1:13" x14ac:dyDescent="0.25">
      <c r="A15" s="6"/>
      <c r="B15" s="1"/>
      <c r="C15" s="3"/>
      <c r="D15" s="11"/>
      <c r="E15" s="39" cm="1">
        <f t="array" ref="E15">INDEX(Table1[Product / Ingredient Code],MATCH(A15&amp;B15,Table1[Product / Ingredient Name]&amp;Table1[Supplier Name],0))</f>
        <v>0</v>
      </c>
      <c r="F15" s="76" cm="1">
        <f t="array" ref="F15">INDEX(Table1[Scientific / INCI Name],MATCH(A15&amp;B15,Table1[Product / Ingredient Name]&amp;Table1[Supplier Name],0))</f>
        <v>0</v>
      </c>
      <c r="G15" s="76"/>
      <c r="H15" s="40" cm="1">
        <f t="array" ref="H15">INDEX(Table1[Organic?],MATCH(A15&amp;B15,Table1[Product / Ingredient Name]&amp;Table1[Supplier Name],0))</f>
        <v>0</v>
      </c>
      <c r="I15" s="40" cm="1">
        <f t="array" ref="I15">INDEX(Table1[Standard],MATCH(A15&amp;B15,Table1[Product / Ingredient Name]&amp;Table1[Supplier Name],0))</f>
        <v>0</v>
      </c>
      <c r="J15" s="41" cm="1">
        <f t="array" ref="J15">INDEX(Table1[Organic %],MATCH(A15&amp;B15,Table1[Product / Ingredient Name]&amp;Table1[Supplier Name],0))</f>
        <v>0</v>
      </c>
      <c r="K15" s="42">
        <f t="shared" si="0"/>
        <v>0</v>
      </c>
      <c r="L15" s="40" cm="1">
        <f t="array" ref="L15">INDEX(Table1[Approved?],MATCH(A15&amp;B15,Table1[Product / Ingredient Name]&amp;Table1[Supplier Name],0))</f>
        <v>0</v>
      </c>
      <c r="M15" s="17" cm="1">
        <f t="array" ref="M15">INDEX(Table1[Comments],MATCH(A15&amp;B15,Table1[Product / Ingredient Name]&amp;Table1[Supplier Name],0))</f>
        <v>0</v>
      </c>
    </row>
    <row r="16" spans="1:13" x14ac:dyDescent="0.25">
      <c r="A16" s="6"/>
      <c r="B16" s="1"/>
      <c r="C16" s="3"/>
      <c r="D16" s="11"/>
      <c r="E16" s="39" cm="1">
        <f t="array" ref="E16">INDEX(Table1[Product / Ingredient Code],MATCH(A16&amp;B16,Table1[Product / Ingredient Name]&amp;Table1[Supplier Name],0))</f>
        <v>0</v>
      </c>
      <c r="F16" s="76" cm="1">
        <f t="array" ref="F16">INDEX(Table1[Scientific / INCI Name],MATCH(A16&amp;B16,Table1[Product / Ingredient Name]&amp;Table1[Supplier Name],0))</f>
        <v>0</v>
      </c>
      <c r="G16" s="76"/>
      <c r="H16" s="40" cm="1">
        <f t="array" ref="H16">INDEX(Table1[Organic?],MATCH(A16&amp;B16,Table1[Product / Ingredient Name]&amp;Table1[Supplier Name],0))</f>
        <v>0</v>
      </c>
      <c r="I16" s="40" cm="1">
        <f t="array" ref="I16">INDEX(Table1[Standard],MATCH(A16&amp;B16,Table1[Product / Ingredient Name]&amp;Table1[Supplier Name],0))</f>
        <v>0</v>
      </c>
      <c r="J16" s="41" cm="1">
        <f t="array" ref="J16">INDEX(Table1[Organic %],MATCH(A16&amp;B16,Table1[Product / Ingredient Name]&amp;Table1[Supplier Name],0))</f>
        <v>0</v>
      </c>
      <c r="K16" s="42">
        <f t="shared" si="0"/>
        <v>0</v>
      </c>
      <c r="L16" s="40" cm="1">
        <f t="array" ref="L16">INDEX(Table1[Approved?],MATCH(A16&amp;B16,Table1[Product / Ingredient Name]&amp;Table1[Supplier Name],0))</f>
        <v>0</v>
      </c>
      <c r="M16" s="17" cm="1">
        <f t="array" ref="M16">INDEX(Table1[Comments],MATCH(A16&amp;B16,Table1[Product / Ingredient Name]&amp;Table1[Supplier Name],0))</f>
        <v>0</v>
      </c>
    </row>
    <row r="17" spans="1:13" x14ac:dyDescent="0.25">
      <c r="A17" s="6"/>
      <c r="B17" s="1"/>
      <c r="C17" s="3"/>
      <c r="D17" s="11"/>
      <c r="E17" s="39" cm="1">
        <f t="array" ref="E17">INDEX(Table1[Product / Ingredient Code],MATCH(A17&amp;B17,Table1[Product / Ingredient Name]&amp;Table1[Supplier Name],0))</f>
        <v>0</v>
      </c>
      <c r="F17" s="76" cm="1">
        <f t="array" ref="F17">INDEX(Table1[Scientific / INCI Name],MATCH(A17&amp;B17,Table1[Product / Ingredient Name]&amp;Table1[Supplier Name],0))</f>
        <v>0</v>
      </c>
      <c r="G17" s="76"/>
      <c r="H17" s="40" cm="1">
        <f t="array" ref="H17">INDEX(Table1[Organic?],MATCH(A17&amp;B17,Table1[Product / Ingredient Name]&amp;Table1[Supplier Name],0))</f>
        <v>0</v>
      </c>
      <c r="I17" s="40" cm="1">
        <f t="array" ref="I17">INDEX(Table1[Standard],MATCH(A17&amp;B17,Table1[Product / Ingredient Name]&amp;Table1[Supplier Name],0))</f>
        <v>0</v>
      </c>
      <c r="J17" s="41" cm="1">
        <f t="array" ref="J17">INDEX(Table1[Organic %],MATCH(A17&amp;B17,Table1[Product / Ingredient Name]&amp;Table1[Supplier Name],0))</f>
        <v>0</v>
      </c>
      <c r="K17" s="42">
        <f t="shared" si="0"/>
        <v>0</v>
      </c>
      <c r="L17" s="40" cm="1">
        <f t="array" ref="L17">INDEX(Table1[Approved?],MATCH(A17&amp;B17,Table1[Product / Ingredient Name]&amp;Table1[Supplier Name],0))</f>
        <v>0</v>
      </c>
      <c r="M17" s="17" cm="1">
        <f t="array" ref="M17">INDEX(Table1[Comments],MATCH(A17&amp;B17,Table1[Product / Ingredient Name]&amp;Table1[Supplier Name],0))</f>
        <v>0</v>
      </c>
    </row>
    <row r="18" spans="1:13" x14ac:dyDescent="0.25">
      <c r="A18" s="6"/>
      <c r="B18" s="1"/>
      <c r="C18" s="3"/>
      <c r="D18" s="11"/>
      <c r="E18" s="39" cm="1">
        <f t="array" ref="E18">INDEX(Table1[Product / Ingredient Code],MATCH(A18&amp;B18,Table1[Product / Ingredient Name]&amp;Table1[Supplier Name],0))</f>
        <v>0</v>
      </c>
      <c r="F18" s="76" cm="1">
        <f t="array" ref="F18">INDEX(Table1[Scientific / INCI Name],MATCH(A18&amp;B18,Table1[Product / Ingredient Name]&amp;Table1[Supplier Name],0))</f>
        <v>0</v>
      </c>
      <c r="G18" s="76"/>
      <c r="H18" s="40" cm="1">
        <f t="array" ref="H18">INDEX(Table1[Organic?],MATCH(A18&amp;B18,Table1[Product / Ingredient Name]&amp;Table1[Supplier Name],0))</f>
        <v>0</v>
      </c>
      <c r="I18" s="40" cm="1">
        <f t="array" ref="I18">INDEX(Table1[Standard],MATCH(A18&amp;B18,Table1[Product / Ingredient Name]&amp;Table1[Supplier Name],0))</f>
        <v>0</v>
      </c>
      <c r="J18" s="41" cm="1">
        <f t="array" ref="J18">INDEX(Table1[Organic %],MATCH(A18&amp;B18,Table1[Product / Ingredient Name]&amp;Table1[Supplier Name],0))</f>
        <v>0</v>
      </c>
      <c r="K18" s="42">
        <f t="shared" si="0"/>
        <v>0</v>
      </c>
      <c r="L18" s="40" cm="1">
        <f t="array" ref="L18">INDEX(Table1[Approved?],MATCH(A18&amp;B18,Table1[Product / Ingredient Name]&amp;Table1[Supplier Name],0))</f>
        <v>0</v>
      </c>
      <c r="M18" s="17" cm="1">
        <f t="array" ref="M18">INDEX(Table1[Comments],MATCH(A18&amp;B18,Table1[Product / Ingredient Name]&amp;Table1[Supplier Name],0))</f>
        <v>0</v>
      </c>
    </row>
    <row r="19" spans="1:13" x14ac:dyDescent="0.25">
      <c r="A19" s="6"/>
      <c r="B19" s="1"/>
      <c r="C19" s="3"/>
      <c r="D19" s="11"/>
      <c r="E19" s="39" cm="1">
        <f t="array" ref="E19">INDEX(Table1[Product / Ingredient Code],MATCH(A19&amp;B19,Table1[Product / Ingredient Name]&amp;Table1[Supplier Name],0))</f>
        <v>0</v>
      </c>
      <c r="F19" s="76" cm="1">
        <f t="array" ref="F19">INDEX(Table1[Scientific / INCI Name],MATCH(A19&amp;B19,Table1[Product / Ingredient Name]&amp;Table1[Supplier Name],0))</f>
        <v>0</v>
      </c>
      <c r="G19" s="76"/>
      <c r="H19" s="40" cm="1">
        <f t="array" ref="H19">INDEX(Table1[Organic?],MATCH(A19&amp;B19,Table1[Product / Ingredient Name]&amp;Table1[Supplier Name],0))</f>
        <v>0</v>
      </c>
      <c r="I19" s="40" cm="1">
        <f t="array" ref="I19">INDEX(Table1[Standard],MATCH(A19&amp;B19,Table1[Product / Ingredient Name]&amp;Table1[Supplier Name],0))</f>
        <v>0</v>
      </c>
      <c r="J19" s="41" cm="1">
        <f t="array" ref="J19">INDEX(Table1[Organic %],MATCH(A19&amp;B19,Table1[Product / Ingredient Name]&amp;Table1[Supplier Name],0))</f>
        <v>0</v>
      </c>
      <c r="K19" s="42">
        <f t="shared" si="0"/>
        <v>0</v>
      </c>
      <c r="L19" s="40" cm="1">
        <f t="array" ref="L19">INDEX(Table1[Approved?],MATCH(A19&amp;B19,Table1[Product / Ingredient Name]&amp;Table1[Supplier Name],0))</f>
        <v>0</v>
      </c>
      <c r="M19" s="17" cm="1">
        <f t="array" ref="M19">INDEX(Table1[Comments],MATCH(A19&amp;B19,Table1[Product / Ingredient Name]&amp;Table1[Supplier Name],0))</f>
        <v>0</v>
      </c>
    </row>
    <row r="20" spans="1:13" x14ac:dyDescent="0.25">
      <c r="A20" s="6"/>
      <c r="B20" s="1"/>
      <c r="C20" s="3"/>
      <c r="D20" s="11"/>
      <c r="E20" s="39" cm="1">
        <f t="array" ref="E20">INDEX(Table1[Product / Ingredient Code],MATCH(A20&amp;B20,Table1[Product / Ingredient Name]&amp;Table1[Supplier Name],0))</f>
        <v>0</v>
      </c>
      <c r="F20" s="76" cm="1">
        <f t="array" ref="F20">INDEX(Table1[Scientific / INCI Name],MATCH(A20&amp;B20,Table1[Product / Ingredient Name]&amp;Table1[Supplier Name],0))</f>
        <v>0</v>
      </c>
      <c r="G20" s="76"/>
      <c r="H20" s="40" cm="1">
        <f t="array" ref="H20">INDEX(Table1[Organic?],MATCH(A20&amp;B20,Table1[Product / Ingredient Name]&amp;Table1[Supplier Name],0))</f>
        <v>0</v>
      </c>
      <c r="I20" s="40" cm="1">
        <f t="array" ref="I20">INDEX(Table1[Standard],MATCH(A20&amp;B20,Table1[Product / Ingredient Name]&amp;Table1[Supplier Name],0))</f>
        <v>0</v>
      </c>
      <c r="J20" s="41" cm="1">
        <f t="array" ref="J20">INDEX(Table1[Organic %],MATCH(A20&amp;B20,Table1[Product / Ingredient Name]&amp;Table1[Supplier Name],0))</f>
        <v>0</v>
      </c>
      <c r="K20" s="42">
        <f t="shared" si="0"/>
        <v>0</v>
      </c>
      <c r="L20" s="40" cm="1">
        <f t="array" ref="L20">INDEX(Table1[Approved?],MATCH(A20&amp;B20,Table1[Product / Ingredient Name]&amp;Table1[Supplier Name],0))</f>
        <v>0</v>
      </c>
      <c r="M20" s="17" cm="1">
        <f t="array" ref="M20">INDEX(Table1[Comments],MATCH(A20&amp;B20,Table1[Product / Ingredient Name]&amp;Table1[Supplier Name],0))</f>
        <v>0</v>
      </c>
    </row>
    <row r="21" spans="1:13" x14ac:dyDescent="0.25">
      <c r="A21" s="6"/>
      <c r="B21" s="1"/>
      <c r="C21" s="3"/>
      <c r="D21" s="11"/>
      <c r="E21" s="39" cm="1">
        <f t="array" ref="E21">INDEX(Table1[Product / Ingredient Code],MATCH(A21&amp;B21,Table1[Product / Ingredient Name]&amp;Table1[Supplier Name],0))</f>
        <v>0</v>
      </c>
      <c r="F21" s="76" cm="1">
        <f t="array" ref="F21">INDEX(Table1[Scientific / INCI Name],MATCH(A21&amp;B21,Table1[Product / Ingredient Name]&amp;Table1[Supplier Name],0))</f>
        <v>0</v>
      </c>
      <c r="G21" s="76"/>
      <c r="H21" s="40" cm="1">
        <f t="array" ref="H21">INDEX(Table1[Organic?],MATCH(A21&amp;B21,Table1[Product / Ingredient Name]&amp;Table1[Supplier Name],0))</f>
        <v>0</v>
      </c>
      <c r="I21" s="40" cm="1">
        <f t="array" ref="I21">INDEX(Table1[Standard],MATCH(A21&amp;B21,Table1[Product / Ingredient Name]&amp;Table1[Supplier Name],0))</f>
        <v>0</v>
      </c>
      <c r="J21" s="41" cm="1">
        <f t="array" ref="J21">INDEX(Table1[Organic %],MATCH(A21&amp;B21,Table1[Product / Ingredient Name]&amp;Table1[Supplier Name],0))</f>
        <v>0</v>
      </c>
      <c r="K21" s="42">
        <f t="shared" si="0"/>
        <v>0</v>
      </c>
      <c r="L21" s="40" cm="1">
        <f t="array" ref="L21">INDEX(Table1[Approved?],MATCH(A21&amp;B21,Table1[Product / Ingredient Name]&amp;Table1[Supplier Name],0))</f>
        <v>0</v>
      </c>
      <c r="M21" s="17" cm="1">
        <f t="array" ref="M21">INDEX(Table1[Comments],MATCH(A21&amp;B21,Table1[Product / Ingredient Name]&amp;Table1[Supplier Name],0))</f>
        <v>0</v>
      </c>
    </row>
    <row r="22" spans="1:13" x14ac:dyDescent="0.25">
      <c r="A22" s="6"/>
      <c r="B22" s="1"/>
      <c r="C22" s="3"/>
      <c r="D22" s="11"/>
      <c r="E22" s="39" cm="1">
        <f t="array" ref="E22">INDEX(Table1[Product / Ingredient Code],MATCH(A22&amp;B22,Table1[Product / Ingredient Name]&amp;Table1[Supplier Name],0))</f>
        <v>0</v>
      </c>
      <c r="F22" s="76" cm="1">
        <f t="array" ref="F22">INDEX(Table1[Scientific / INCI Name],MATCH(A22&amp;B22,Table1[Product / Ingredient Name]&amp;Table1[Supplier Name],0))</f>
        <v>0</v>
      </c>
      <c r="G22" s="76"/>
      <c r="H22" s="40" cm="1">
        <f t="array" ref="H22">INDEX(Table1[Organic?],MATCH(A22&amp;B22,Table1[Product / Ingredient Name]&amp;Table1[Supplier Name],0))</f>
        <v>0</v>
      </c>
      <c r="I22" s="40" cm="1">
        <f t="array" ref="I22">INDEX(Table1[Standard],MATCH(A22&amp;B22,Table1[Product / Ingredient Name]&amp;Table1[Supplier Name],0))</f>
        <v>0</v>
      </c>
      <c r="J22" s="41" cm="1">
        <f t="array" ref="J22">INDEX(Table1[Organic %],MATCH(A22&amp;B22,Table1[Product / Ingredient Name]&amp;Table1[Supplier Name],0))</f>
        <v>0</v>
      </c>
      <c r="K22" s="42">
        <f t="shared" si="0"/>
        <v>0</v>
      </c>
      <c r="L22" s="40" cm="1">
        <f t="array" ref="L22">INDEX(Table1[Approved?],MATCH(A22&amp;B22,Table1[Product / Ingredient Name]&amp;Table1[Supplier Name],0))</f>
        <v>0</v>
      </c>
      <c r="M22" s="17" cm="1">
        <f t="array" ref="M22">INDEX(Table1[Comments],MATCH(A22&amp;B22,Table1[Product / Ingredient Name]&amp;Table1[Supplier Name],0))</f>
        <v>0</v>
      </c>
    </row>
    <row r="23" spans="1:13" x14ac:dyDescent="0.25">
      <c r="A23" s="6"/>
      <c r="B23" s="1"/>
      <c r="C23" s="3"/>
      <c r="D23" s="11"/>
      <c r="E23" s="39" cm="1">
        <f t="array" ref="E23">INDEX(Table1[Product / Ingredient Code],MATCH(A23&amp;B23,Table1[Product / Ingredient Name]&amp;Table1[Supplier Name],0))</f>
        <v>0</v>
      </c>
      <c r="F23" s="76" cm="1">
        <f t="array" ref="F23">INDEX(Table1[Scientific / INCI Name],MATCH(A23&amp;B23,Table1[Product / Ingredient Name]&amp;Table1[Supplier Name],0))</f>
        <v>0</v>
      </c>
      <c r="G23" s="76"/>
      <c r="H23" s="40" cm="1">
        <f t="array" ref="H23">INDEX(Table1[Organic?],MATCH(A23&amp;B23,Table1[Product / Ingredient Name]&amp;Table1[Supplier Name],0))</f>
        <v>0</v>
      </c>
      <c r="I23" s="40" cm="1">
        <f t="array" ref="I23">INDEX(Table1[Standard],MATCH(A23&amp;B23,Table1[Product / Ingredient Name]&amp;Table1[Supplier Name],0))</f>
        <v>0</v>
      </c>
      <c r="J23" s="41" cm="1">
        <f t="array" ref="J23">INDEX(Table1[Organic %],MATCH(A23&amp;B23,Table1[Product / Ingredient Name]&amp;Table1[Supplier Name],0))</f>
        <v>0</v>
      </c>
      <c r="K23" s="42">
        <f t="shared" si="0"/>
        <v>0</v>
      </c>
      <c r="L23" s="40" cm="1">
        <f t="array" ref="L23">INDEX(Table1[Approved?],MATCH(A23&amp;B23,Table1[Product / Ingredient Name]&amp;Table1[Supplier Name],0))</f>
        <v>0</v>
      </c>
      <c r="M23" s="17" cm="1">
        <f t="array" ref="M23">INDEX(Table1[Comments],MATCH(A23&amp;B23,Table1[Product / Ingredient Name]&amp;Table1[Supplier Name],0))</f>
        <v>0</v>
      </c>
    </row>
    <row r="24" spans="1:13" x14ac:dyDescent="0.25">
      <c r="A24" s="6"/>
      <c r="B24" s="1"/>
      <c r="C24" s="3"/>
      <c r="D24" s="11"/>
      <c r="E24" s="39" cm="1">
        <f t="array" ref="E24">INDEX(Table1[Product / Ingredient Code],MATCH(A24&amp;B24,Table1[Product / Ingredient Name]&amp;Table1[Supplier Name],0))</f>
        <v>0</v>
      </c>
      <c r="F24" s="76" cm="1">
        <f t="array" ref="F24">INDEX(Table1[Scientific / INCI Name],MATCH(A24&amp;B24,Table1[Product / Ingredient Name]&amp;Table1[Supplier Name],0))</f>
        <v>0</v>
      </c>
      <c r="G24" s="76"/>
      <c r="H24" s="40" cm="1">
        <f t="array" ref="H24">INDEX(Table1[Organic?],MATCH(A24&amp;B24,Table1[Product / Ingredient Name]&amp;Table1[Supplier Name],0))</f>
        <v>0</v>
      </c>
      <c r="I24" s="40" cm="1">
        <f t="array" ref="I24">INDEX(Table1[Standard],MATCH(A24&amp;B24,Table1[Product / Ingredient Name]&amp;Table1[Supplier Name],0))</f>
        <v>0</v>
      </c>
      <c r="J24" s="41" cm="1">
        <f t="array" ref="J24">INDEX(Table1[Organic %],MATCH(A24&amp;B24,Table1[Product / Ingredient Name]&amp;Table1[Supplier Name],0))</f>
        <v>0</v>
      </c>
      <c r="K24" s="42">
        <f t="shared" si="0"/>
        <v>0</v>
      </c>
      <c r="L24" s="40" cm="1">
        <f t="array" ref="L24">INDEX(Table1[Approved?],MATCH(A24&amp;B24,Table1[Product / Ingredient Name]&amp;Table1[Supplier Name],0))</f>
        <v>0</v>
      </c>
      <c r="M24" s="17" cm="1">
        <f t="array" ref="M24">INDEX(Table1[Comments],MATCH(A24&amp;B24,Table1[Product / Ingredient Name]&amp;Table1[Supplier Name],0))</f>
        <v>0</v>
      </c>
    </row>
    <row r="25" spans="1:13" x14ac:dyDescent="0.25">
      <c r="A25" s="6"/>
      <c r="B25" s="1"/>
      <c r="C25" s="3"/>
      <c r="D25" s="11"/>
      <c r="E25" s="39" cm="1">
        <f t="array" ref="E25">INDEX(Table1[Product / Ingredient Code],MATCH(A25&amp;B25,Table1[Product / Ingredient Name]&amp;Table1[Supplier Name],0))</f>
        <v>0</v>
      </c>
      <c r="F25" s="76" cm="1">
        <f t="array" ref="F25">INDEX(Table1[Scientific / INCI Name],MATCH(A25&amp;B25,Table1[Product / Ingredient Name]&amp;Table1[Supplier Name],0))</f>
        <v>0</v>
      </c>
      <c r="G25" s="76"/>
      <c r="H25" s="40" cm="1">
        <f t="array" ref="H25">INDEX(Table1[Organic?],MATCH(A25&amp;B25,Table1[Product / Ingredient Name]&amp;Table1[Supplier Name],0))</f>
        <v>0</v>
      </c>
      <c r="I25" s="40" cm="1">
        <f t="array" ref="I25">INDEX(Table1[Standard],MATCH(A25&amp;B25,Table1[Product / Ingredient Name]&amp;Table1[Supplier Name],0))</f>
        <v>0</v>
      </c>
      <c r="J25" s="41" cm="1">
        <f t="array" ref="J25">INDEX(Table1[Organic %],MATCH(A25&amp;B25,Table1[Product / Ingredient Name]&amp;Table1[Supplier Name],0))</f>
        <v>0</v>
      </c>
      <c r="K25" s="42">
        <f t="shared" si="0"/>
        <v>0</v>
      </c>
      <c r="L25" s="40" cm="1">
        <f t="array" ref="L25">INDEX(Table1[Approved?],MATCH(A25&amp;B25,Table1[Product / Ingredient Name]&amp;Table1[Supplier Name],0))</f>
        <v>0</v>
      </c>
      <c r="M25" s="17" cm="1">
        <f t="array" ref="M25">INDEX(Table1[Comments],MATCH(A25&amp;B25,Table1[Product / Ingredient Name]&amp;Table1[Supplier Name],0))</f>
        <v>0</v>
      </c>
    </row>
    <row r="26" spans="1:13" x14ac:dyDescent="0.25">
      <c r="A26" s="6"/>
      <c r="B26" s="1"/>
      <c r="C26" s="3"/>
      <c r="D26" s="11"/>
      <c r="E26" s="39" cm="1">
        <f t="array" ref="E26">INDEX(Table1[Product / Ingredient Code],MATCH(A26&amp;B26,Table1[Product / Ingredient Name]&amp;Table1[Supplier Name],0))</f>
        <v>0</v>
      </c>
      <c r="F26" s="76" cm="1">
        <f t="array" ref="F26">INDEX(Table1[Scientific / INCI Name],MATCH(A26&amp;B26,Table1[Product / Ingredient Name]&amp;Table1[Supplier Name],0))</f>
        <v>0</v>
      </c>
      <c r="G26" s="76"/>
      <c r="H26" s="40" cm="1">
        <f t="array" ref="H26">INDEX(Table1[Organic?],MATCH(A26&amp;B26,Table1[Product / Ingredient Name]&amp;Table1[Supplier Name],0))</f>
        <v>0</v>
      </c>
      <c r="I26" s="40" cm="1">
        <f t="array" ref="I26">INDEX(Table1[Standard],MATCH(A26&amp;B26,Table1[Product / Ingredient Name]&amp;Table1[Supplier Name],0))</f>
        <v>0</v>
      </c>
      <c r="J26" s="41" cm="1">
        <f t="array" ref="J26">INDEX(Table1[Organic %],MATCH(A26&amp;B26,Table1[Product / Ingredient Name]&amp;Table1[Supplier Name],0))</f>
        <v>0</v>
      </c>
      <c r="K26" s="42">
        <f t="shared" si="0"/>
        <v>0</v>
      </c>
      <c r="L26" s="40" cm="1">
        <f t="array" ref="L26">INDEX(Table1[Approved?],MATCH(A26&amp;B26,Table1[Product / Ingredient Name]&amp;Table1[Supplier Name],0))</f>
        <v>0</v>
      </c>
      <c r="M26" s="17" cm="1">
        <f t="array" ref="M26">INDEX(Table1[Comments],MATCH(A26&amp;B26,Table1[Product / Ingredient Name]&amp;Table1[Supplier Name],0))</f>
        <v>0</v>
      </c>
    </row>
    <row r="27" spans="1:13" x14ac:dyDescent="0.25">
      <c r="A27" s="6"/>
      <c r="B27" s="1"/>
      <c r="C27" s="3"/>
      <c r="D27" s="11"/>
      <c r="E27" s="39" cm="1">
        <f t="array" ref="E27">INDEX(Table1[Product / Ingredient Code],MATCH(A27&amp;B27,Table1[Product / Ingredient Name]&amp;Table1[Supplier Name],0))</f>
        <v>0</v>
      </c>
      <c r="F27" s="76" cm="1">
        <f t="array" ref="F27">INDEX(Table1[Scientific / INCI Name],MATCH(A27&amp;B27,Table1[Product / Ingredient Name]&amp;Table1[Supplier Name],0))</f>
        <v>0</v>
      </c>
      <c r="G27" s="76"/>
      <c r="H27" s="40" cm="1">
        <f t="array" ref="H27">INDEX(Table1[Organic?],MATCH(A27&amp;B27,Table1[Product / Ingredient Name]&amp;Table1[Supplier Name],0))</f>
        <v>0</v>
      </c>
      <c r="I27" s="40" cm="1">
        <f t="array" ref="I27">INDEX(Table1[Standard],MATCH(A27&amp;B27,Table1[Product / Ingredient Name]&amp;Table1[Supplier Name],0))</f>
        <v>0</v>
      </c>
      <c r="J27" s="41" cm="1">
        <f t="array" ref="J27">INDEX(Table1[Organic %],MATCH(A27&amp;B27,Table1[Product / Ingredient Name]&amp;Table1[Supplier Name],0))</f>
        <v>0</v>
      </c>
      <c r="K27" s="42">
        <f t="shared" si="0"/>
        <v>0</v>
      </c>
      <c r="L27" s="40" cm="1">
        <f t="array" ref="L27">INDEX(Table1[Approved?],MATCH(A27&amp;B27,Table1[Product / Ingredient Name]&amp;Table1[Supplier Name],0))</f>
        <v>0</v>
      </c>
      <c r="M27" s="17" cm="1">
        <f t="array" ref="M27">INDEX(Table1[Comments],MATCH(A27&amp;B27,Table1[Product / Ingredient Name]&amp;Table1[Supplier Name],0))</f>
        <v>0</v>
      </c>
    </row>
    <row r="28" spans="1:13" x14ac:dyDescent="0.25">
      <c r="A28" s="6"/>
      <c r="B28" s="1"/>
      <c r="C28" s="3"/>
      <c r="D28" s="11"/>
      <c r="E28" s="39" cm="1">
        <f t="array" ref="E28">INDEX(Table1[Product / Ingredient Code],MATCH(A28&amp;B28,Table1[Product / Ingredient Name]&amp;Table1[Supplier Name],0))</f>
        <v>0</v>
      </c>
      <c r="F28" s="76" cm="1">
        <f t="array" ref="F28">INDEX(Table1[Scientific / INCI Name],MATCH(A28&amp;B28,Table1[Product / Ingredient Name]&amp;Table1[Supplier Name],0))</f>
        <v>0</v>
      </c>
      <c r="G28" s="76"/>
      <c r="H28" s="40" cm="1">
        <f t="array" ref="H28">INDEX(Table1[Organic?],MATCH(A28&amp;B28,Table1[Product / Ingredient Name]&amp;Table1[Supplier Name],0))</f>
        <v>0</v>
      </c>
      <c r="I28" s="40" cm="1">
        <f t="array" ref="I28">INDEX(Table1[Standard],MATCH(A28&amp;B28,Table1[Product / Ingredient Name]&amp;Table1[Supplier Name],0))</f>
        <v>0</v>
      </c>
      <c r="J28" s="41" cm="1">
        <f t="array" ref="J28">INDEX(Table1[Organic %],MATCH(A28&amp;B28,Table1[Product / Ingredient Name]&amp;Table1[Supplier Name],0))</f>
        <v>0</v>
      </c>
      <c r="K28" s="42">
        <f t="shared" si="0"/>
        <v>0</v>
      </c>
      <c r="L28" s="40" cm="1">
        <f t="array" ref="L28">INDEX(Table1[Approved?],MATCH(A28&amp;B28,Table1[Product / Ingredient Name]&amp;Table1[Supplier Name],0))</f>
        <v>0</v>
      </c>
      <c r="M28" s="17" cm="1">
        <f t="array" ref="M28">INDEX(Table1[Comments],MATCH(A28&amp;B28,Table1[Product / Ingredient Name]&amp;Table1[Supplier Name],0))</f>
        <v>0</v>
      </c>
    </row>
    <row r="29" spans="1:13" x14ac:dyDescent="0.25">
      <c r="A29" s="6"/>
      <c r="B29" s="1"/>
      <c r="C29" s="3"/>
      <c r="D29" s="11"/>
      <c r="E29" s="39" cm="1">
        <f t="array" ref="E29">INDEX(Table1[Product / Ingredient Code],MATCH(A29&amp;B29,Table1[Product / Ingredient Name]&amp;Table1[Supplier Name],0))</f>
        <v>0</v>
      </c>
      <c r="F29" s="76" cm="1">
        <f t="array" ref="F29">INDEX(Table1[Scientific / INCI Name],MATCH(A29&amp;B29,Table1[Product / Ingredient Name]&amp;Table1[Supplier Name],0))</f>
        <v>0</v>
      </c>
      <c r="G29" s="76"/>
      <c r="H29" s="40" cm="1">
        <f t="array" ref="H29">INDEX(Table1[Organic?],MATCH(A29&amp;B29,Table1[Product / Ingredient Name]&amp;Table1[Supplier Name],0))</f>
        <v>0</v>
      </c>
      <c r="I29" s="40" cm="1">
        <f t="array" ref="I29">INDEX(Table1[Standard],MATCH(A29&amp;B29,Table1[Product / Ingredient Name]&amp;Table1[Supplier Name],0))</f>
        <v>0</v>
      </c>
      <c r="J29" s="41" cm="1">
        <f t="array" ref="J29">INDEX(Table1[Organic %],MATCH(A29&amp;B29,Table1[Product / Ingredient Name]&amp;Table1[Supplier Name],0))</f>
        <v>0</v>
      </c>
      <c r="K29" s="42">
        <f t="shared" si="0"/>
        <v>0</v>
      </c>
      <c r="L29" s="40" cm="1">
        <f t="array" ref="L29">INDEX(Table1[Approved?],MATCH(A29&amp;B29,Table1[Product / Ingredient Name]&amp;Table1[Supplier Name],0))</f>
        <v>0</v>
      </c>
      <c r="M29" s="17" cm="1">
        <f t="array" ref="M29">INDEX(Table1[Comments],MATCH(A29&amp;B29,Table1[Product / Ingredient Name]&amp;Table1[Supplier Name],0))</f>
        <v>0</v>
      </c>
    </row>
    <row r="30" spans="1:13" x14ac:dyDescent="0.25">
      <c r="A30" s="6"/>
      <c r="B30" s="1"/>
      <c r="C30" s="3"/>
      <c r="D30" s="11"/>
      <c r="E30" s="39" cm="1">
        <f t="array" ref="E30">INDEX(Table1[Product / Ingredient Code],MATCH(A30&amp;B30,Table1[Product / Ingredient Name]&amp;Table1[Supplier Name],0))</f>
        <v>0</v>
      </c>
      <c r="F30" s="76" cm="1">
        <f t="array" ref="F30">INDEX(Table1[Scientific / INCI Name],MATCH(A30&amp;B30,Table1[Product / Ingredient Name]&amp;Table1[Supplier Name],0))</f>
        <v>0</v>
      </c>
      <c r="G30" s="76"/>
      <c r="H30" s="40" cm="1">
        <f t="array" ref="H30">INDEX(Table1[Organic?],MATCH(A30&amp;B30,Table1[Product / Ingredient Name]&amp;Table1[Supplier Name],0))</f>
        <v>0</v>
      </c>
      <c r="I30" s="40" cm="1">
        <f t="array" ref="I30">INDEX(Table1[Standard],MATCH(A30&amp;B30,Table1[Product / Ingredient Name]&amp;Table1[Supplier Name],0))</f>
        <v>0</v>
      </c>
      <c r="J30" s="41" cm="1">
        <f t="array" ref="J30">INDEX(Table1[Organic %],MATCH(A30&amp;B30,Table1[Product / Ingredient Name]&amp;Table1[Supplier Name],0))</f>
        <v>0</v>
      </c>
      <c r="K30" s="42">
        <f t="shared" si="0"/>
        <v>0</v>
      </c>
      <c r="L30" s="40" cm="1">
        <f t="array" ref="L30">INDEX(Table1[Approved?],MATCH(A30&amp;B30,Table1[Product / Ingredient Name]&amp;Table1[Supplier Name],0))</f>
        <v>0</v>
      </c>
      <c r="M30" s="17" cm="1">
        <f t="array" ref="M30">INDEX(Table1[Comments],MATCH(A30&amp;B30,Table1[Product / Ingredient Name]&amp;Table1[Supplier Name],0))</f>
        <v>0</v>
      </c>
    </row>
    <row r="31" spans="1:13" x14ac:dyDescent="0.25">
      <c r="A31" s="6"/>
      <c r="B31" s="1"/>
      <c r="C31" s="3"/>
      <c r="D31" s="11"/>
      <c r="E31" s="39" cm="1">
        <f t="array" ref="E31">INDEX(Table1[Product / Ingredient Code],MATCH(A31&amp;B31,Table1[Product / Ingredient Name]&amp;Table1[Supplier Name],0))</f>
        <v>0</v>
      </c>
      <c r="F31" s="76" cm="1">
        <f t="array" ref="F31">INDEX(Table1[Scientific / INCI Name],MATCH(A31&amp;B31,Table1[Product / Ingredient Name]&amp;Table1[Supplier Name],0))</f>
        <v>0</v>
      </c>
      <c r="G31" s="76"/>
      <c r="H31" s="40" cm="1">
        <f t="array" ref="H31">INDEX(Table1[Organic?],MATCH(A31&amp;B31,Table1[Product / Ingredient Name]&amp;Table1[Supplier Name],0))</f>
        <v>0</v>
      </c>
      <c r="I31" s="40" cm="1">
        <f t="array" ref="I31">INDEX(Table1[Standard],MATCH(A31&amp;B31,Table1[Product / Ingredient Name]&amp;Table1[Supplier Name],0))</f>
        <v>0</v>
      </c>
      <c r="J31" s="41" cm="1">
        <f t="array" ref="J31">INDEX(Table1[Organic %],MATCH(A31&amp;B31,Table1[Product / Ingredient Name]&amp;Table1[Supplier Name],0))</f>
        <v>0</v>
      </c>
      <c r="K31" s="42">
        <f t="shared" si="0"/>
        <v>0</v>
      </c>
      <c r="L31" s="40" cm="1">
        <f t="array" ref="L31">INDEX(Table1[Approved?],MATCH(A31&amp;B31,Table1[Product / Ingredient Name]&amp;Table1[Supplier Name],0))</f>
        <v>0</v>
      </c>
      <c r="M31" s="17" cm="1">
        <f t="array" ref="M31">INDEX(Table1[Comments],MATCH(A31&amp;B31,Table1[Product / Ingredient Name]&amp;Table1[Supplier Name],0))</f>
        <v>0</v>
      </c>
    </row>
    <row r="32" spans="1:13" x14ac:dyDescent="0.25">
      <c r="A32" s="6"/>
      <c r="B32" s="1"/>
      <c r="C32" s="3"/>
      <c r="D32" s="11"/>
      <c r="E32" s="39" cm="1">
        <f t="array" ref="E32">INDEX(Table1[Product / Ingredient Code],MATCH(A32&amp;B32,Table1[Product / Ingredient Name]&amp;Table1[Supplier Name],0))</f>
        <v>0</v>
      </c>
      <c r="F32" s="76" cm="1">
        <f t="array" ref="F32">INDEX(Table1[Scientific / INCI Name],MATCH(A32&amp;B32,Table1[Product / Ingredient Name]&amp;Table1[Supplier Name],0))</f>
        <v>0</v>
      </c>
      <c r="G32" s="76"/>
      <c r="H32" s="40" cm="1">
        <f t="array" ref="H32">INDEX(Table1[Organic?],MATCH(A32&amp;B32,Table1[Product / Ingredient Name]&amp;Table1[Supplier Name],0))</f>
        <v>0</v>
      </c>
      <c r="I32" s="40" cm="1">
        <f t="array" ref="I32">INDEX(Table1[Standard],MATCH(A32&amp;B32,Table1[Product / Ingredient Name]&amp;Table1[Supplier Name],0))</f>
        <v>0</v>
      </c>
      <c r="J32" s="41" cm="1">
        <f t="array" ref="J32">INDEX(Table1[Organic %],MATCH(A32&amp;B32,Table1[Product / Ingredient Name]&amp;Table1[Supplier Name],0))</f>
        <v>0</v>
      </c>
      <c r="K32" s="42">
        <f t="shared" si="0"/>
        <v>0</v>
      </c>
      <c r="L32" s="40" cm="1">
        <f t="array" ref="L32">INDEX(Table1[Approved?],MATCH(A32&amp;B32,Table1[Product / Ingredient Name]&amp;Table1[Supplier Name],0))</f>
        <v>0</v>
      </c>
      <c r="M32" s="17" cm="1">
        <f t="array" ref="M32">INDEX(Table1[Comments],MATCH(A32&amp;B32,Table1[Product / Ingredient Name]&amp;Table1[Supplier Name],0))</f>
        <v>0</v>
      </c>
    </row>
    <row r="33" spans="1:13" x14ac:dyDescent="0.25">
      <c r="A33" s="6"/>
      <c r="B33" s="1"/>
      <c r="C33" s="3"/>
      <c r="D33" s="11"/>
      <c r="E33" s="39" cm="1">
        <f t="array" ref="E33">INDEX(Table1[Product / Ingredient Code],MATCH(A33&amp;B33,Table1[Product / Ingredient Name]&amp;Table1[Supplier Name],0))</f>
        <v>0</v>
      </c>
      <c r="F33" s="76" cm="1">
        <f t="array" ref="F33">INDEX(Table1[Scientific / INCI Name],MATCH(A33&amp;B33,Table1[Product / Ingredient Name]&amp;Table1[Supplier Name],0))</f>
        <v>0</v>
      </c>
      <c r="G33" s="76"/>
      <c r="H33" s="40" cm="1">
        <f t="array" ref="H33">INDEX(Table1[Organic?],MATCH(A33&amp;B33,Table1[Product / Ingredient Name]&amp;Table1[Supplier Name],0))</f>
        <v>0</v>
      </c>
      <c r="I33" s="40" cm="1">
        <f t="array" ref="I33">INDEX(Table1[Standard],MATCH(A33&amp;B33,Table1[Product / Ingredient Name]&amp;Table1[Supplier Name],0))</f>
        <v>0</v>
      </c>
      <c r="J33" s="41" cm="1">
        <f t="array" ref="J33">INDEX(Table1[Organic %],MATCH(A33&amp;B33,Table1[Product / Ingredient Name]&amp;Table1[Supplier Name],0))</f>
        <v>0</v>
      </c>
      <c r="K33" s="42">
        <f t="shared" si="0"/>
        <v>0</v>
      </c>
      <c r="L33" s="40" cm="1">
        <f t="array" ref="L33">INDEX(Table1[Approved?],MATCH(A33&amp;B33,Table1[Product / Ingredient Name]&amp;Table1[Supplier Name],0))</f>
        <v>0</v>
      </c>
      <c r="M33" s="17" cm="1">
        <f t="array" ref="M33">INDEX(Table1[Comments],MATCH(A33&amp;B33,Table1[Product / Ingredient Name]&amp;Table1[Supplier Name],0))</f>
        <v>0</v>
      </c>
    </row>
    <row r="34" spans="1:13" x14ac:dyDescent="0.25">
      <c r="A34" s="6"/>
      <c r="B34" s="1"/>
      <c r="C34" s="3"/>
      <c r="D34" s="11"/>
      <c r="E34" s="39" cm="1">
        <f t="array" ref="E34">INDEX(Table1[Product / Ingredient Code],MATCH(A34&amp;B34,Table1[Product / Ingredient Name]&amp;Table1[Supplier Name],0))</f>
        <v>0</v>
      </c>
      <c r="F34" s="76" cm="1">
        <f t="array" ref="F34">INDEX(Table1[Scientific / INCI Name],MATCH(A34&amp;B34,Table1[Product / Ingredient Name]&amp;Table1[Supplier Name],0))</f>
        <v>0</v>
      </c>
      <c r="G34" s="76"/>
      <c r="H34" s="40" cm="1">
        <f t="array" ref="H34">INDEX(Table1[Organic?],MATCH(A34&amp;B34,Table1[Product / Ingredient Name]&amp;Table1[Supplier Name],0))</f>
        <v>0</v>
      </c>
      <c r="I34" s="40" cm="1">
        <f t="array" ref="I34">INDEX(Table1[Standard],MATCH(A34&amp;B34,Table1[Product / Ingredient Name]&amp;Table1[Supplier Name],0))</f>
        <v>0</v>
      </c>
      <c r="J34" s="41" cm="1">
        <f t="array" ref="J34">INDEX(Table1[Organic %],MATCH(A34&amp;B34,Table1[Product / Ingredient Name]&amp;Table1[Supplier Name],0))</f>
        <v>0</v>
      </c>
      <c r="K34" s="42">
        <f t="shared" si="0"/>
        <v>0</v>
      </c>
      <c r="L34" s="40" cm="1">
        <f t="array" ref="L34">INDEX(Table1[Approved?],MATCH(A34&amp;B34,Table1[Product / Ingredient Name]&amp;Table1[Supplier Name],0))</f>
        <v>0</v>
      </c>
      <c r="M34" s="17" cm="1">
        <f t="array" ref="M34">INDEX(Table1[Comments],MATCH(A34&amp;B34,Table1[Product / Ingredient Name]&amp;Table1[Supplier Name],0))</f>
        <v>0</v>
      </c>
    </row>
    <row r="35" spans="1:13" x14ac:dyDescent="0.25">
      <c r="A35" s="6"/>
      <c r="B35" s="1"/>
      <c r="C35" s="3"/>
      <c r="D35" s="11"/>
      <c r="E35" s="39" cm="1">
        <f t="array" ref="E35">INDEX(Table1[Product / Ingredient Code],MATCH(A35&amp;B35,Table1[Product / Ingredient Name]&amp;Table1[Supplier Name],0))</f>
        <v>0</v>
      </c>
      <c r="F35" s="76" cm="1">
        <f t="array" ref="F35">INDEX(Table1[Scientific / INCI Name],MATCH(A35&amp;B35,Table1[Product / Ingredient Name]&amp;Table1[Supplier Name],0))</f>
        <v>0</v>
      </c>
      <c r="G35" s="76"/>
      <c r="H35" s="40" cm="1">
        <f t="array" ref="H35">INDEX(Table1[Organic?],MATCH(A35&amp;B35,Table1[Product / Ingredient Name]&amp;Table1[Supplier Name],0))</f>
        <v>0</v>
      </c>
      <c r="I35" s="40" cm="1">
        <f t="array" ref="I35">INDEX(Table1[Standard],MATCH(A35&amp;B35,Table1[Product / Ingredient Name]&amp;Table1[Supplier Name],0))</f>
        <v>0</v>
      </c>
      <c r="J35" s="41" cm="1">
        <f t="array" ref="J35">INDEX(Table1[Organic %],MATCH(A35&amp;B35,Table1[Product / Ingredient Name]&amp;Table1[Supplier Name],0))</f>
        <v>0</v>
      </c>
      <c r="K35" s="42">
        <f t="shared" si="0"/>
        <v>0</v>
      </c>
      <c r="L35" s="40" cm="1">
        <f t="array" ref="L35">INDEX(Table1[Approved?],MATCH(A35&amp;B35,Table1[Product / Ingredient Name]&amp;Table1[Supplier Name],0))</f>
        <v>0</v>
      </c>
      <c r="M35" s="17" cm="1">
        <f t="array" ref="M35">INDEX(Table1[Comments],MATCH(A35&amp;B35,Table1[Product / Ingredient Name]&amp;Table1[Supplier Name],0))</f>
        <v>0</v>
      </c>
    </row>
    <row r="36" spans="1:13" x14ac:dyDescent="0.25">
      <c r="A36" s="6"/>
      <c r="B36" s="1"/>
      <c r="C36" s="3"/>
      <c r="D36" s="11"/>
      <c r="E36" s="39" cm="1">
        <f t="array" ref="E36">INDEX(Table1[Product / Ingredient Code],MATCH(A36&amp;B36,Table1[Product / Ingredient Name]&amp;Table1[Supplier Name],0))</f>
        <v>0</v>
      </c>
      <c r="F36" s="76" cm="1">
        <f t="array" ref="F36">INDEX(Table1[Scientific / INCI Name],MATCH(A36&amp;B36,Table1[Product / Ingredient Name]&amp;Table1[Supplier Name],0))</f>
        <v>0</v>
      </c>
      <c r="G36" s="76"/>
      <c r="H36" s="40" cm="1">
        <f t="array" ref="H36">INDEX(Table1[Organic?],MATCH(A36&amp;B36,Table1[Product / Ingredient Name]&amp;Table1[Supplier Name],0))</f>
        <v>0</v>
      </c>
      <c r="I36" s="40" cm="1">
        <f t="array" ref="I36">INDEX(Table1[Standard],MATCH(A36&amp;B36,Table1[Product / Ingredient Name]&amp;Table1[Supplier Name],0))</f>
        <v>0</v>
      </c>
      <c r="J36" s="41" cm="1">
        <f t="array" ref="J36">INDEX(Table1[Organic %],MATCH(A36&amp;B36,Table1[Product / Ingredient Name]&amp;Table1[Supplier Name],0))</f>
        <v>0</v>
      </c>
      <c r="K36" s="42">
        <f t="shared" si="0"/>
        <v>0</v>
      </c>
      <c r="L36" s="40" cm="1">
        <f t="array" ref="L36">INDEX(Table1[Approved?],MATCH(A36&amp;B36,Table1[Product / Ingredient Name]&amp;Table1[Supplier Name],0))</f>
        <v>0</v>
      </c>
      <c r="M36" s="17" cm="1">
        <f t="array" ref="M36">INDEX(Table1[Comments],MATCH(A36&amp;B36,Table1[Product / Ingredient Name]&amp;Table1[Supplier Name],0))</f>
        <v>0</v>
      </c>
    </row>
    <row r="37" spans="1:13" x14ac:dyDescent="0.25">
      <c r="A37" s="6"/>
      <c r="B37" s="1"/>
      <c r="C37" s="3"/>
      <c r="D37" s="11"/>
      <c r="E37" s="39" cm="1">
        <f t="array" ref="E37">INDEX(Table1[Product / Ingredient Code],MATCH(A37&amp;B37,Table1[Product / Ingredient Name]&amp;Table1[Supplier Name],0))</f>
        <v>0</v>
      </c>
      <c r="F37" s="76" cm="1">
        <f t="array" ref="F37">INDEX(Table1[Scientific / INCI Name],MATCH(A37&amp;B37,Table1[Product / Ingredient Name]&amp;Table1[Supplier Name],0))</f>
        <v>0</v>
      </c>
      <c r="G37" s="76"/>
      <c r="H37" s="40" cm="1">
        <f t="array" ref="H37">INDEX(Table1[Organic?],MATCH(A37&amp;B37,Table1[Product / Ingredient Name]&amp;Table1[Supplier Name],0))</f>
        <v>0</v>
      </c>
      <c r="I37" s="40" cm="1">
        <f t="array" ref="I37">INDEX(Table1[Standard],MATCH(A37&amp;B37,Table1[Product / Ingredient Name]&amp;Table1[Supplier Name],0))</f>
        <v>0</v>
      </c>
      <c r="J37" s="41" cm="1">
        <f t="array" ref="J37">INDEX(Table1[Organic %],MATCH(A37&amp;B37,Table1[Product / Ingredient Name]&amp;Table1[Supplier Name],0))</f>
        <v>0</v>
      </c>
      <c r="K37" s="42">
        <f t="shared" si="0"/>
        <v>0</v>
      </c>
      <c r="L37" s="40" cm="1">
        <f t="array" ref="L37">INDEX(Table1[Approved?],MATCH(A37&amp;B37,Table1[Product / Ingredient Name]&amp;Table1[Supplier Name],0))</f>
        <v>0</v>
      </c>
      <c r="M37" s="17" cm="1">
        <f t="array" ref="M37">INDEX(Table1[Comments],MATCH(A37&amp;B37,Table1[Product / Ingredient Name]&amp;Table1[Supplier Name],0))</f>
        <v>0</v>
      </c>
    </row>
    <row r="38" spans="1:13" x14ac:dyDescent="0.25">
      <c r="A38" s="6"/>
      <c r="B38" s="1"/>
      <c r="C38" s="3"/>
      <c r="D38" s="11"/>
      <c r="E38" s="39" cm="1">
        <f t="array" ref="E38">INDEX(Table1[Product / Ingredient Code],MATCH(A38&amp;B38,Table1[Product / Ingredient Name]&amp;Table1[Supplier Name],0))</f>
        <v>0</v>
      </c>
      <c r="F38" s="76" cm="1">
        <f t="array" ref="F38">INDEX(Table1[Scientific / INCI Name],MATCH(A38&amp;B38,Table1[Product / Ingredient Name]&amp;Table1[Supplier Name],0))</f>
        <v>0</v>
      </c>
      <c r="G38" s="76"/>
      <c r="H38" s="40" cm="1">
        <f t="array" ref="H38">INDEX(Table1[Organic?],MATCH(A38&amp;B38,Table1[Product / Ingredient Name]&amp;Table1[Supplier Name],0))</f>
        <v>0</v>
      </c>
      <c r="I38" s="40" cm="1">
        <f t="array" ref="I38">INDEX(Table1[Standard],MATCH(A38&amp;B38,Table1[Product / Ingredient Name]&amp;Table1[Supplier Name],0))</f>
        <v>0</v>
      </c>
      <c r="J38" s="41" cm="1">
        <f t="array" ref="J38">INDEX(Table1[Organic %],MATCH(A38&amp;B38,Table1[Product / Ingredient Name]&amp;Table1[Supplier Name],0))</f>
        <v>0</v>
      </c>
      <c r="K38" s="42">
        <f t="shared" si="0"/>
        <v>0</v>
      </c>
      <c r="L38" s="40" cm="1">
        <f t="array" ref="L38">INDEX(Table1[Approved?],MATCH(A38&amp;B38,Table1[Product / Ingredient Name]&amp;Table1[Supplier Name],0))</f>
        <v>0</v>
      </c>
      <c r="M38" s="17" cm="1">
        <f t="array" ref="M38">INDEX(Table1[Comments],MATCH(A38&amp;B38,Table1[Product / Ingredient Name]&amp;Table1[Supplier Name],0))</f>
        <v>0</v>
      </c>
    </row>
    <row r="39" spans="1:13" x14ac:dyDescent="0.25">
      <c r="A39" s="6"/>
      <c r="B39" s="1"/>
      <c r="C39" s="3"/>
      <c r="D39" s="11"/>
      <c r="E39" s="39" cm="1">
        <f t="array" ref="E39">INDEX(Table1[Product / Ingredient Code],MATCH(A39&amp;B39,Table1[Product / Ingredient Name]&amp;Table1[Supplier Name],0))</f>
        <v>0</v>
      </c>
      <c r="F39" s="76" cm="1">
        <f t="array" ref="F39">INDEX(Table1[Scientific / INCI Name],MATCH(A39&amp;B39,Table1[Product / Ingredient Name]&amp;Table1[Supplier Name],0))</f>
        <v>0</v>
      </c>
      <c r="G39" s="76"/>
      <c r="H39" s="40" cm="1">
        <f t="array" ref="H39">INDEX(Table1[Organic?],MATCH(A39&amp;B39,Table1[Product / Ingredient Name]&amp;Table1[Supplier Name],0))</f>
        <v>0</v>
      </c>
      <c r="I39" s="40" cm="1">
        <f t="array" ref="I39">INDEX(Table1[Standard],MATCH(A39&amp;B39,Table1[Product / Ingredient Name]&amp;Table1[Supplier Name],0))</f>
        <v>0</v>
      </c>
      <c r="J39" s="41" cm="1">
        <f t="array" ref="J39">INDEX(Table1[Organic %],MATCH(A39&amp;B39,Table1[Product / Ingredient Name]&amp;Table1[Supplier Name],0))</f>
        <v>0</v>
      </c>
      <c r="K39" s="42">
        <f t="shared" si="0"/>
        <v>0</v>
      </c>
      <c r="L39" s="40" cm="1">
        <f t="array" ref="L39">INDEX(Table1[Approved?],MATCH(A39&amp;B39,Table1[Product / Ingredient Name]&amp;Table1[Supplier Name],0))</f>
        <v>0</v>
      </c>
      <c r="M39" s="17" cm="1">
        <f t="array" ref="M39">INDEX(Table1[Comments],MATCH(A39&amp;B39,Table1[Product / Ingredient Name]&amp;Table1[Supplier Name],0))</f>
        <v>0</v>
      </c>
    </row>
    <row r="40" spans="1:13" x14ac:dyDescent="0.25">
      <c r="A40" s="6"/>
      <c r="B40" s="1"/>
      <c r="C40" s="3"/>
      <c r="D40" s="11"/>
      <c r="E40" s="39" cm="1">
        <f t="array" ref="E40">INDEX(Table1[Product / Ingredient Code],MATCH(A40&amp;B40,Table1[Product / Ingredient Name]&amp;Table1[Supplier Name],0))</f>
        <v>0</v>
      </c>
      <c r="F40" s="76" cm="1">
        <f t="array" ref="F40">INDEX(Table1[Scientific / INCI Name],MATCH(A40&amp;B40,Table1[Product / Ingredient Name]&amp;Table1[Supplier Name],0))</f>
        <v>0</v>
      </c>
      <c r="G40" s="76"/>
      <c r="H40" s="40" cm="1">
        <f t="array" ref="H40">INDEX(Table1[Organic?],MATCH(A40&amp;B40,Table1[Product / Ingredient Name]&amp;Table1[Supplier Name],0))</f>
        <v>0</v>
      </c>
      <c r="I40" s="40" cm="1">
        <f t="array" ref="I40">INDEX(Table1[Standard],MATCH(A40&amp;B40,Table1[Product / Ingredient Name]&amp;Table1[Supplier Name],0))</f>
        <v>0</v>
      </c>
      <c r="J40" s="41" cm="1">
        <f t="array" ref="J40">INDEX(Table1[Organic %],MATCH(A40&amp;B40,Table1[Product / Ingredient Name]&amp;Table1[Supplier Name],0))</f>
        <v>0</v>
      </c>
      <c r="K40" s="42">
        <f t="shared" si="0"/>
        <v>0</v>
      </c>
      <c r="L40" s="40" cm="1">
        <f t="array" ref="L40">INDEX(Table1[Approved?],MATCH(A40&amp;B40,Table1[Product / Ingredient Name]&amp;Table1[Supplier Name],0))</f>
        <v>0</v>
      </c>
      <c r="M40" s="17" cm="1">
        <f t="array" ref="M40">INDEX(Table1[Comments],MATCH(A40&amp;B40,Table1[Product / Ingredient Name]&amp;Table1[Supplier Name],0))</f>
        <v>0</v>
      </c>
    </row>
    <row r="41" spans="1:13" ht="15.75" thickBot="1" x14ac:dyDescent="0.3">
      <c r="A41" s="7"/>
      <c r="B41" s="12"/>
      <c r="C41" s="13"/>
      <c r="D41" s="14"/>
      <c r="E41" s="43" cm="1">
        <f t="array" ref="E41">INDEX(Table1[Product / Ingredient Code],MATCH(A41&amp;B41,Table1[Product / Ingredient Name]&amp;Table1[Supplier Name],0))</f>
        <v>0</v>
      </c>
      <c r="F41" s="73" cm="1">
        <f t="array" ref="F41">INDEX(Table1[Scientific / INCI Name],MATCH(A41&amp;B41,Table1[Product / Ingredient Name]&amp;Table1[Supplier Name],0))</f>
        <v>0</v>
      </c>
      <c r="G41" s="73"/>
      <c r="H41" s="44" cm="1">
        <f t="array" ref="H41">INDEX(Table1[Organic?],MATCH(A41&amp;B41,Table1[Product / Ingredient Name]&amp;Table1[Supplier Name],0))</f>
        <v>0</v>
      </c>
      <c r="I41" s="44" cm="1">
        <f t="array" ref="I41">INDEX(Table1[Standard],MATCH(A41&amp;B41,Table1[Product / Ingredient Name]&amp;Table1[Supplier Name],0))</f>
        <v>0</v>
      </c>
      <c r="J41" s="45" cm="1">
        <f t="array" ref="J41">INDEX(Table1[Organic %],MATCH(A41&amp;B41,Table1[Product / Ingredient Name]&amp;Table1[Supplier Name],0))</f>
        <v>0</v>
      </c>
      <c r="K41" s="46">
        <f t="shared" si="0"/>
        <v>0</v>
      </c>
      <c r="L41" s="44" cm="1">
        <f t="array" ref="L41">INDEX(Table1[Approved?],MATCH(A41&amp;B41,Table1[Product / Ingredient Name]&amp;Table1[Supplier Name],0))</f>
        <v>0</v>
      </c>
      <c r="M41" s="18" cm="1">
        <f t="array" ref="M41">INDEX(Table1[Comments],MATCH(A41&amp;B41,Table1[Product / Ingredient Name]&amp;Table1[Supplier Name],0))</f>
        <v>0</v>
      </c>
    </row>
    <row r="42" spans="1:13" ht="15.75" thickBot="1" x14ac:dyDescent="0.3"/>
    <row r="43" spans="1:13" ht="15.75" thickBot="1" x14ac:dyDescent="0.3">
      <c r="C43" s="47">
        <f>SUM(C12:C41)</f>
        <v>0</v>
      </c>
      <c r="D43" s="47">
        <f>SUM(D12:D41)</f>
        <v>0</v>
      </c>
      <c r="K43" s="47">
        <f>SUM(K12:K41)</f>
        <v>0</v>
      </c>
    </row>
    <row r="44" spans="1:13" ht="15.75" thickBot="1" x14ac:dyDescent="0.3">
      <c r="C44" s="48" t="s">
        <v>41</v>
      </c>
      <c r="D44" s="47">
        <f>C43+D43</f>
        <v>0</v>
      </c>
      <c r="K44" s="49"/>
    </row>
    <row r="45" spans="1:13" ht="15.75" thickBot="1" x14ac:dyDescent="0.3"/>
    <row r="46" spans="1:13" ht="19.5" customHeight="1" thickBot="1" x14ac:dyDescent="0.3">
      <c r="A46" s="82" t="s">
        <v>42</v>
      </c>
      <c r="B46" s="83"/>
      <c r="C46" s="83"/>
      <c r="D46" s="83"/>
      <c r="E46" s="83"/>
      <c r="F46" s="83"/>
      <c r="G46" s="83"/>
      <c r="H46" s="83"/>
      <c r="I46" s="83"/>
      <c r="J46" s="84"/>
    </row>
    <row r="47" spans="1:13" ht="30.75" customHeight="1" thickBot="1" x14ac:dyDescent="0.3">
      <c r="A47" s="52" t="s">
        <v>43</v>
      </c>
      <c r="B47" s="52" t="s">
        <v>17</v>
      </c>
      <c r="C47" s="58" t="s">
        <v>38</v>
      </c>
      <c r="D47" s="80" t="s">
        <v>18</v>
      </c>
      <c r="E47" s="81"/>
      <c r="F47" s="58" t="s">
        <v>19</v>
      </c>
      <c r="G47" s="58" t="s">
        <v>8</v>
      </c>
      <c r="H47" s="58" t="s">
        <v>10</v>
      </c>
      <c r="I47" s="80" t="s">
        <v>12</v>
      </c>
      <c r="J47" s="81"/>
    </row>
    <row r="48" spans="1:13" x14ac:dyDescent="0.25">
      <c r="A48" s="15"/>
      <c r="B48" s="24"/>
      <c r="C48" s="50" cm="1">
        <f t="array" ref="C48">INDEX(Table1[Product / Ingredient Code],MATCH(A48&amp;B48,Table1[Product / Ingredient Name]&amp;Table1[Supplier Name],0))</f>
        <v>0</v>
      </c>
      <c r="D48" s="78" cm="1">
        <f t="array" ref="D48">INDEX(Table1[Scientific / INCI Name],MATCH(A48&amp;B48,Table1[Product / Ingredient Name]&amp;Table1[Supplier Name],0))</f>
        <v>0</v>
      </c>
      <c r="E48" s="78"/>
      <c r="F48" s="55" cm="1">
        <f t="array" ref="F48">INDEX(Table1[Organic?],MATCH(A48&amp;B48,Table1[Product / Ingredient Name]&amp;Table1[Supplier Name],0))</f>
        <v>0</v>
      </c>
      <c r="G48" s="55" cm="1">
        <f t="array" ref="G48">INDEX(Table1[Standard],MATCH(A48&amp;B48,Table1[Product / Ingredient Name]&amp;Table1[Supplier Name],0))</f>
        <v>0</v>
      </c>
      <c r="H48" s="55" cm="1">
        <f t="array" ref="H48">INDEX(Table1[Approved?],MATCH(A48&amp;B48,Table1[Product / Ingredient Name]&amp;Table1[Supplier Name],0))</f>
        <v>0</v>
      </c>
      <c r="I48" s="78" cm="1">
        <f t="array" ref="I48">INDEX(Table1[Comments],MATCH(A48&amp;B48,Table1[Product / Ingredient Name]&amp;Table1[Supplier Name],0))</f>
        <v>0</v>
      </c>
      <c r="J48" s="79"/>
    </row>
    <row r="49" spans="1:10" x14ac:dyDescent="0.25">
      <c r="A49" s="6"/>
      <c r="B49" s="8"/>
      <c r="C49" s="39" cm="1">
        <f t="array" ref="C49">INDEX(Table1[Product / Ingredient Code],MATCH(A49&amp;B49,Table1[Product / Ingredient Name]&amp;Table1[Supplier Name],0))</f>
        <v>0</v>
      </c>
      <c r="D49" s="75" cm="1">
        <f t="array" ref="D49">INDEX(Table1[Scientific / INCI Name],MATCH(A49&amp;B49,Table1[Product / Ingredient Name]&amp;Table1[Supplier Name],0))</f>
        <v>0</v>
      </c>
      <c r="E49" s="75"/>
      <c r="F49" s="40" cm="1">
        <f t="array" ref="F49">INDEX(Table1[Organic?],MATCH(A49&amp;B49,Table1[Product / Ingredient Name]&amp;Table1[Supplier Name],0))</f>
        <v>0</v>
      </c>
      <c r="G49" s="40" cm="1">
        <f t="array" ref="G49">INDEX(Table1[Standard],MATCH(A49&amp;B49,Table1[Product / Ingredient Name]&amp;Table1[Supplier Name],0))</f>
        <v>0</v>
      </c>
      <c r="H49" s="40" cm="1">
        <f t="array" ref="H49">INDEX(Table1[Approved?],MATCH(A49&amp;B49,Table1[Product / Ingredient Name]&amp;Table1[Supplier Name],0))</f>
        <v>0</v>
      </c>
      <c r="I49" s="76" cm="1">
        <f t="array" ref="I49">INDEX(Table1[Comments],MATCH(A49&amp;B49,Table1[Product / Ingredient Name]&amp;Table1[Supplier Name],0))</f>
        <v>0</v>
      </c>
      <c r="J49" s="77"/>
    </row>
    <row r="50" spans="1:10" x14ac:dyDescent="0.25">
      <c r="A50" s="6"/>
      <c r="B50" s="8"/>
      <c r="C50" s="39" cm="1">
        <f t="array" ref="C50">INDEX(Table1[Product / Ingredient Code],MATCH(A50&amp;B50,Table1[Product / Ingredient Name]&amp;Table1[Supplier Name],0))</f>
        <v>0</v>
      </c>
      <c r="D50" s="75" cm="1">
        <f t="array" ref="D50">INDEX(Table1[Scientific / INCI Name],MATCH(A50&amp;B50,Table1[Product / Ingredient Name]&amp;Table1[Supplier Name],0))</f>
        <v>0</v>
      </c>
      <c r="E50" s="75"/>
      <c r="F50" s="40" cm="1">
        <f t="array" ref="F50">INDEX(Table1[Organic?],MATCH(A50&amp;B50,Table1[Product / Ingredient Name]&amp;Table1[Supplier Name],0))</f>
        <v>0</v>
      </c>
      <c r="G50" s="40" cm="1">
        <f t="array" ref="G50">INDEX(Table1[Standard],MATCH(A50&amp;B50,Table1[Product / Ingredient Name]&amp;Table1[Supplier Name],0))</f>
        <v>0</v>
      </c>
      <c r="H50" s="40" cm="1">
        <f t="array" ref="H50">INDEX(Table1[Approved?],MATCH(A50&amp;B50,Table1[Product / Ingredient Name]&amp;Table1[Supplier Name],0))</f>
        <v>0</v>
      </c>
      <c r="I50" s="76" cm="1">
        <f t="array" ref="I50">INDEX(Table1[Comments],MATCH(A50&amp;B50,Table1[Product / Ingredient Name]&amp;Table1[Supplier Name],0))</f>
        <v>0</v>
      </c>
      <c r="J50" s="77"/>
    </row>
    <row r="51" spans="1:10" x14ac:dyDescent="0.25">
      <c r="A51" s="6"/>
      <c r="B51" s="8"/>
      <c r="C51" s="39" cm="1">
        <f t="array" ref="C51">INDEX(Table1[Product / Ingredient Code],MATCH(A51&amp;B51,Table1[Product / Ingredient Name]&amp;Table1[Supplier Name],0))</f>
        <v>0</v>
      </c>
      <c r="D51" s="75" cm="1">
        <f t="array" ref="D51">INDEX(Table1[Scientific / INCI Name],MATCH(A51&amp;B51,Table1[Product / Ingredient Name]&amp;Table1[Supplier Name],0))</f>
        <v>0</v>
      </c>
      <c r="E51" s="75"/>
      <c r="F51" s="40" cm="1">
        <f t="array" ref="F51">INDEX(Table1[Organic?],MATCH(A51&amp;B51,Table1[Product / Ingredient Name]&amp;Table1[Supplier Name],0))</f>
        <v>0</v>
      </c>
      <c r="G51" s="40" cm="1">
        <f t="array" ref="G51">INDEX(Table1[Standard],MATCH(A51&amp;B51,Table1[Product / Ingredient Name]&amp;Table1[Supplier Name],0))</f>
        <v>0</v>
      </c>
      <c r="H51" s="40" cm="1">
        <f t="array" ref="H51">INDEX(Table1[Approved?],MATCH(A51&amp;B51,Table1[Product / Ingredient Name]&amp;Table1[Supplier Name],0))</f>
        <v>0</v>
      </c>
      <c r="I51" s="76" cm="1">
        <f t="array" ref="I51">INDEX(Table1[Comments],MATCH(A51&amp;B51,Table1[Product / Ingredient Name]&amp;Table1[Supplier Name],0))</f>
        <v>0</v>
      </c>
      <c r="J51" s="77"/>
    </row>
    <row r="52" spans="1:10" x14ac:dyDescent="0.25">
      <c r="A52" s="6"/>
      <c r="B52" s="8"/>
      <c r="C52" s="39" cm="1">
        <f t="array" ref="C52">INDEX(Table1[Product / Ingredient Code],MATCH(A52&amp;B52,Table1[Product / Ingredient Name]&amp;Table1[Supplier Name],0))</f>
        <v>0</v>
      </c>
      <c r="D52" s="75" cm="1">
        <f t="array" ref="D52">INDEX(Table1[Scientific / INCI Name],MATCH(A52&amp;B52,Table1[Product / Ingredient Name]&amp;Table1[Supplier Name],0))</f>
        <v>0</v>
      </c>
      <c r="E52" s="75"/>
      <c r="F52" s="40" cm="1">
        <f t="array" ref="F52">INDEX(Table1[Organic?],MATCH(A52&amp;B52,Table1[Product / Ingredient Name]&amp;Table1[Supplier Name],0))</f>
        <v>0</v>
      </c>
      <c r="G52" s="40" cm="1">
        <f t="array" ref="G52">INDEX(Table1[Standard],MATCH(A52&amp;B52,Table1[Product / Ingredient Name]&amp;Table1[Supplier Name],0))</f>
        <v>0</v>
      </c>
      <c r="H52" s="40" cm="1">
        <f t="array" ref="H52">INDEX(Table1[Approved?],MATCH(A52&amp;B52,Table1[Product / Ingredient Name]&amp;Table1[Supplier Name],0))</f>
        <v>0</v>
      </c>
      <c r="I52" s="76" cm="1">
        <f t="array" ref="I52">INDEX(Table1[Comments],MATCH(A52&amp;B52,Table1[Product / Ingredient Name]&amp;Table1[Supplier Name],0))</f>
        <v>0</v>
      </c>
      <c r="J52" s="77"/>
    </row>
    <row r="53" spans="1:10" x14ac:dyDescent="0.25">
      <c r="A53" s="6"/>
      <c r="B53" s="8"/>
      <c r="C53" s="39" cm="1">
        <f t="array" ref="C53">INDEX(Table1[Product / Ingredient Code],MATCH(A53&amp;B53,Table1[Product / Ingredient Name]&amp;Table1[Supplier Name],0))</f>
        <v>0</v>
      </c>
      <c r="D53" s="75" cm="1">
        <f t="array" ref="D53">INDEX(Table1[Scientific / INCI Name],MATCH(A53&amp;B53,Table1[Product / Ingredient Name]&amp;Table1[Supplier Name],0))</f>
        <v>0</v>
      </c>
      <c r="E53" s="75"/>
      <c r="F53" s="40" cm="1">
        <f t="array" ref="F53">INDEX(Table1[Organic?],MATCH(A53&amp;B53,Table1[Product / Ingredient Name]&amp;Table1[Supplier Name],0))</f>
        <v>0</v>
      </c>
      <c r="G53" s="40" cm="1">
        <f t="array" ref="G53">INDEX(Table1[Standard],MATCH(A53&amp;B53,Table1[Product / Ingredient Name]&amp;Table1[Supplier Name],0))</f>
        <v>0</v>
      </c>
      <c r="H53" s="40" cm="1">
        <f t="array" ref="H53">INDEX(Table1[Approved?],MATCH(A53&amp;B53,Table1[Product / Ingredient Name]&amp;Table1[Supplier Name],0))</f>
        <v>0</v>
      </c>
      <c r="I53" s="76" cm="1">
        <f t="array" ref="I53">INDEX(Table1[Comments],MATCH(A53&amp;B53,Table1[Product / Ingredient Name]&amp;Table1[Supplier Name],0))</f>
        <v>0</v>
      </c>
      <c r="J53" s="77"/>
    </row>
    <row r="54" spans="1:10" x14ac:dyDescent="0.25">
      <c r="A54" s="6"/>
      <c r="B54" s="8"/>
      <c r="C54" s="39" cm="1">
        <f t="array" ref="C54">INDEX(Table1[Product / Ingredient Code],MATCH(A54&amp;B54,Table1[Product / Ingredient Name]&amp;Table1[Supplier Name],0))</f>
        <v>0</v>
      </c>
      <c r="D54" s="75" cm="1">
        <f t="array" ref="D54">INDEX(Table1[Scientific / INCI Name],MATCH(A54&amp;B54,Table1[Product / Ingredient Name]&amp;Table1[Supplier Name],0))</f>
        <v>0</v>
      </c>
      <c r="E54" s="75"/>
      <c r="F54" s="40" cm="1">
        <f t="array" ref="F54">INDEX(Table1[Organic?],MATCH(A54&amp;B54,Table1[Product / Ingredient Name]&amp;Table1[Supplier Name],0))</f>
        <v>0</v>
      </c>
      <c r="G54" s="40" cm="1">
        <f t="array" ref="G54">INDEX(Table1[Standard],MATCH(A54&amp;B54,Table1[Product / Ingredient Name]&amp;Table1[Supplier Name],0))</f>
        <v>0</v>
      </c>
      <c r="H54" s="40" cm="1">
        <f t="array" ref="H54">INDEX(Table1[Approved?],MATCH(A54&amp;B54,Table1[Product / Ingredient Name]&amp;Table1[Supplier Name],0))</f>
        <v>0</v>
      </c>
      <c r="I54" s="76" cm="1">
        <f t="array" ref="I54">INDEX(Table1[Comments],MATCH(A54&amp;B54,Table1[Product / Ingredient Name]&amp;Table1[Supplier Name],0))</f>
        <v>0</v>
      </c>
      <c r="J54" s="77"/>
    </row>
    <row r="55" spans="1:10" x14ac:dyDescent="0.25">
      <c r="A55" s="6"/>
      <c r="B55" s="8"/>
      <c r="C55" s="39" cm="1">
        <f t="array" ref="C55">INDEX(Table1[Product / Ingredient Code],MATCH(A55&amp;B55,Table1[Product / Ingredient Name]&amp;Table1[Supplier Name],0))</f>
        <v>0</v>
      </c>
      <c r="D55" s="75" cm="1">
        <f t="array" ref="D55">INDEX(Table1[Scientific / INCI Name],MATCH(A55&amp;B55,Table1[Product / Ingredient Name]&amp;Table1[Supplier Name],0))</f>
        <v>0</v>
      </c>
      <c r="E55" s="75"/>
      <c r="F55" s="40" cm="1">
        <f t="array" ref="F55">INDEX(Table1[Organic?],MATCH(A55&amp;B55,Table1[Product / Ingredient Name]&amp;Table1[Supplier Name],0))</f>
        <v>0</v>
      </c>
      <c r="G55" s="40" cm="1">
        <f t="array" ref="G55">INDEX(Table1[Standard],MATCH(A55&amp;B55,Table1[Product / Ingredient Name]&amp;Table1[Supplier Name],0))</f>
        <v>0</v>
      </c>
      <c r="H55" s="40" cm="1">
        <f t="array" ref="H55">INDEX(Table1[Approved?],MATCH(A55&amp;B55,Table1[Product / Ingredient Name]&amp;Table1[Supplier Name],0))</f>
        <v>0</v>
      </c>
      <c r="I55" s="76" cm="1">
        <f t="array" ref="I55">INDEX(Table1[Comments],MATCH(A55&amp;B55,Table1[Product / Ingredient Name]&amp;Table1[Supplier Name],0))</f>
        <v>0</v>
      </c>
      <c r="J55" s="77"/>
    </row>
    <row r="56" spans="1:10" x14ac:dyDescent="0.25">
      <c r="A56" s="6"/>
      <c r="B56" s="8"/>
      <c r="C56" s="39" cm="1">
        <f t="array" ref="C56">INDEX(Table1[Product / Ingredient Code],MATCH(A56&amp;B56,Table1[Product / Ingredient Name]&amp;Table1[Supplier Name],0))</f>
        <v>0</v>
      </c>
      <c r="D56" s="75" cm="1">
        <f t="array" ref="D56">INDEX(Table1[Scientific / INCI Name],MATCH(A56&amp;B56,Table1[Product / Ingredient Name]&amp;Table1[Supplier Name],0))</f>
        <v>0</v>
      </c>
      <c r="E56" s="75"/>
      <c r="F56" s="40" cm="1">
        <f t="array" ref="F56">INDEX(Table1[Organic?],MATCH(A56&amp;B56,Table1[Product / Ingredient Name]&amp;Table1[Supplier Name],0))</f>
        <v>0</v>
      </c>
      <c r="G56" s="40" cm="1">
        <f t="array" ref="G56">INDEX(Table1[Standard],MATCH(A56&amp;B56,Table1[Product / Ingredient Name]&amp;Table1[Supplier Name],0))</f>
        <v>0</v>
      </c>
      <c r="H56" s="40" cm="1">
        <f t="array" ref="H56">INDEX(Table1[Approved?],MATCH(A56&amp;B56,Table1[Product / Ingredient Name]&amp;Table1[Supplier Name],0))</f>
        <v>0</v>
      </c>
      <c r="I56" s="76" cm="1">
        <f t="array" ref="I56">INDEX(Table1[Comments],MATCH(A56&amp;B56,Table1[Product / Ingredient Name]&amp;Table1[Supplier Name],0))</f>
        <v>0</v>
      </c>
      <c r="J56" s="77"/>
    </row>
    <row r="57" spans="1:10" ht="15.75" thickBot="1" x14ac:dyDescent="0.3">
      <c r="A57" s="7"/>
      <c r="B57" s="9"/>
      <c r="C57" s="43" cm="1">
        <f t="array" ref="C57">INDEX(Table1[Product / Ingredient Code],MATCH(A57&amp;B57,Table1[Product / Ingredient Name]&amp;Table1[Supplier Name],0))</f>
        <v>0</v>
      </c>
      <c r="D57" s="72" cm="1">
        <f t="array" ref="D57">INDEX(Table1[Scientific / INCI Name],MATCH(A57&amp;B57,Table1[Product / Ingredient Name]&amp;Table1[Supplier Name],0))</f>
        <v>0</v>
      </c>
      <c r="E57" s="72"/>
      <c r="F57" s="44" cm="1">
        <f t="array" ref="F57">INDEX(Table1[Organic?],MATCH(A57&amp;B57,Table1[Product / Ingredient Name]&amp;Table1[Supplier Name],0))</f>
        <v>0</v>
      </c>
      <c r="G57" s="44" cm="1">
        <f t="array" ref="G57">INDEX(Table1[Standard],MATCH(A57&amp;B57,Table1[Product / Ingredient Name]&amp;Table1[Supplier Name],0))</f>
        <v>0</v>
      </c>
      <c r="H57" s="44" cm="1">
        <f t="array" ref="H57">INDEX(Table1[Approved?],MATCH(A57&amp;B57,Table1[Product / Ingredient Name]&amp;Table1[Supplier Name],0))</f>
        <v>0</v>
      </c>
      <c r="I57" s="73" cm="1">
        <f t="array" ref="I57">INDEX(Table1[Comments],MATCH(A57&amp;B57,Table1[Product / Ingredient Name]&amp;Table1[Supplier Name],0))</f>
        <v>0</v>
      </c>
      <c r="J57" s="74"/>
    </row>
    <row r="58" spans="1:10" ht="15.75" thickBot="1" x14ac:dyDescent="0.3"/>
    <row r="59" spans="1:10" ht="19.5" customHeight="1" thickBot="1" x14ac:dyDescent="0.3">
      <c r="A59" s="82" t="s">
        <v>44</v>
      </c>
      <c r="B59" s="83"/>
      <c r="C59" s="83"/>
      <c r="D59" s="83"/>
      <c r="E59" s="83"/>
      <c r="F59" s="83"/>
      <c r="G59" s="83"/>
      <c r="H59" s="83"/>
      <c r="I59" s="83"/>
      <c r="J59" s="84"/>
    </row>
    <row r="60" spans="1:10" ht="75.75" customHeight="1" thickBot="1" x14ac:dyDescent="0.3">
      <c r="A60" s="85"/>
      <c r="B60" s="86"/>
      <c r="C60" s="86"/>
      <c r="D60" s="86"/>
      <c r="E60" s="86"/>
      <c r="F60" s="86"/>
      <c r="G60" s="86"/>
      <c r="H60" s="86"/>
      <c r="I60" s="86"/>
      <c r="J60" s="87"/>
    </row>
  </sheetData>
  <sheetProtection algorithmName="SHA-512" hashValue="WveAlE2IdvOSuUFJAiCBL0951XWxe4DocdKXDb+56A9yctBujGBgOsPfUt6BK/JRj7xB8O5n3XpGR0IiN+/2pw==" saltValue="9XbPxyQo7AEWreyxZ8+8Ng==" spinCount="100000" sheet="1" objects="1" scenarios="1" selectLockedCells="1"/>
  <mergeCells count="75">
    <mergeCell ref="A1:M1"/>
    <mergeCell ref="A2:M2"/>
    <mergeCell ref="B3:J3"/>
    <mergeCell ref="K3:M3"/>
    <mergeCell ref="B4:J4"/>
    <mergeCell ref="L4:M4"/>
    <mergeCell ref="B5:J5"/>
    <mergeCell ref="L5:M5"/>
    <mergeCell ref="A6:A8"/>
    <mergeCell ref="C6:F6"/>
    <mergeCell ref="G6:J6"/>
    <mergeCell ref="K6:L7"/>
    <mergeCell ref="M6:M7"/>
    <mergeCell ref="C7:F7"/>
    <mergeCell ref="G7:J7"/>
    <mergeCell ref="C8:F8"/>
    <mergeCell ref="F19:G19"/>
    <mergeCell ref="G8:J8"/>
    <mergeCell ref="K8:L8"/>
    <mergeCell ref="A10:M10"/>
    <mergeCell ref="F11:G11"/>
    <mergeCell ref="F12:G12"/>
    <mergeCell ref="F13:G13"/>
    <mergeCell ref="F14:G14"/>
    <mergeCell ref="F15:G15"/>
    <mergeCell ref="F16:G16"/>
    <mergeCell ref="F17:G17"/>
    <mergeCell ref="F18:G18"/>
    <mergeCell ref="F31:G31"/>
    <mergeCell ref="F20:G20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D47:E47"/>
    <mergeCell ref="I47:J47"/>
    <mergeCell ref="F32:G32"/>
    <mergeCell ref="F33:G33"/>
    <mergeCell ref="F34:G34"/>
    <mergeCell ref="F35:G35"/>
    <mergeCell ref="F36:G36"/>
    <mergeCell ref="F37:G37"/>
    <mergeCell ref="F38:G38"/>
    <mergeCell ref="F39:G39"/>
    <mergeCell ref="F40:G40"/>
    <mergeCell ref="F41:G41"/>
    <mergeCell ref="A46:J46"/>
    <mergeCell ref="D48:E48"/>
    <mergeCell ref="I48:J48"/>
    <mergeCell ref="D49:E49"/>
    <mergeCell ref="I49:J49"/>
    <mergeCell ref="D50:E50"/>
    <mergeCell ref="I50:J50"/>
    <mergeCell ref="D51:E51"/>
    <mergeCell ref="I51:J51"/>
    <mergeCell ref="D52:E52"/>
    <mergeCell ref="I52:J52"/>
    <mergeCell ref="D53:E53"/>
    <mergeCell ref="I53:J53"/>
    <mergeCell ref="D57:E57"/>
    <mergeCell ref="I57:J57"/>
    <mergeCell ref="A59:J59"/>
    <mergeCell ref="A60:J60"/>
    <mergeCell ref="D54:E54"/>
    <mergeCell ref="I54:J54"/>
    <mergeCell ref="D55:E55"/>
    <mergeCell ref="I55:J55"/>
    <mergeCell ref="D56:E56"/>
    <mergeCell ref="I56:J56"/>
  </mergeCells>
  <conditionalFormatting sqref="D44">
    <cfRule type="cellIs" dxfId="1" priority="1" operator="equal">
      <formula>100</formula>
    </cfRule>
    <cfRule type="cellIs" dxfId="0" priority="2" operator="notEqual">
      <formula>100</formula>
    </cfRule>
  </conditionalFormatting>
  <pageMargins left="0.7" right="0.7" top="0.75" bottom="0.75" header="0.3" footer="0.3"/>
  <pageSetup paperSize="9" scale="55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5</xdr:row>
                    <xdr:rowOff>19050</xdr:rowOff>
                  </from>
                  <to>
                    <xdr:col>1</xdr:col>
                    <xdr:colOff>800100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7</xdr:row>
                    <xdr:rowOff>19050</xdr:rowOff>
                  </from>
                  <to>
                    <xdr:col>1</xdr:col>
                    <xdr:colOff>800100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19050</xdr:rowOff>
                  </from>
                  <to>
                    <xdr:col>1</xdr:col>
                    <xdr:colOff>800100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Check Box 4">
              <controlPr defaultSize="0" autoFill="0" autoLine="0" autoPict="0">
                <anchor moveWithCells="1">
                  <from>
                    <xdr:col>1</xdr:col>
                    <xdr:colOff>476250</xdr:colOff>
                    <xdr:row>4</xdr:row>
                    <xdr:rowOff>19050</xdr:rowOff>
                  </from>
                  <to>
                    <xdr:col>1</xdr:col>
                    <xdr:colOff>1657350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8" name="Check Box 6">
              <controlPr defaultSize="0" autoFill="0" autoLine="0" autoPict="0">
                <anchor moveWithCells="1">
                  <from>
                    <xdr:col>1</xdr:col>
                    <xdr:colOff>1543050</xdr:colOff>
                    <xdr:row>4</xdr:row>
                    <xdr:rowOff>19050</xdr:rowOff>
                  </from>
                  <to>
                    <xdr:col>2</xdr:col>
                    <xdr:colOff>1009650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4" r:id="rId9" name="Check Box 8">
              <controlPr defaultSize="0" autoFill="0" autoLine="0" autoPict="0">
                <anchor moveWithCells="1">
                  <from>
                    <xdr:col>2</xdr:col>
                    <xdr:colOff>219075</xdr:colOff>
                    <xdr:row>4</xdr:row>
                    <xdr:rowOff>9525</xdr:rowOff>
                  </from>
                  <to>
                    <xdr:col>3</xdr:col>
                    <xdr:colOff>352425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5" r:id="rId10" name="Check Box 9">
              <controlPr defaultSize="0" autoFill="0" autoLine="0" autoPict="0">
                <anchor moveWithCells="1">
                  <from>
                    <xdr:col>2</xdr:col>
                    <xdr:colOff>647700</xdr:colOff>
                    <xdr:row>4</xdr:row>
                    <xdr:rowOff>0</xdr:rowOff>
                  </from>
                  <to>
                    <xdr:col>3</xdr:col>
                    <xdr:colOff>781050</xdr:colOff>
                    <xdr:row>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6" r:id="rId11" name="Check Box 10">
              <controlPr defaultSize="0" autoFill="0" autoLine="0" autoPict="0">
                <anchor moveWithCells="1">
                  <from>
                    <xdr:col>3</xdr:col>
                    <xdr:colOff>123825</xdr:colOff>
                    <xdr:row>4</xdr:row>
                    <xdr:rowOff>0</xdr:rowOff>
                  </from>
                  <to>
                    <xdr:col>4</xdr:col>
                    <xdr:colOff>257175</xdr:colOff>
                    <xdr:row>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7" r:id="rId12" name="Check Box 11">
              <controlPr defaultSize="0" autoFill="0" autoLine="0" autoPict="0">
                <anchor moveWithCells="1">
                  <from>
                    <xdr:col>4</xdr:col>
                    <xdr:colOff>533400</xdr:colOff>
                    <xdr:row>4</xdr:row>
                    <xdr:rowOff>19050</xdr:rowOff>
                  </from>
                  <to>
                    <xdr:col>5</xdr:col>
                    <xdr:colOff>666750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8" r:id="rId13" name="Check Box 12">
              <controlPr defaultSize="0" autoFill="0" autoLine="0" autoPict="0">
                <anchor moveWithCells="1">
                  <from>
                    <xdr:col>3</xdr:col>
                    <xdr:colOff>895350</xdr:colOff>
                    <xdr:row>4</xdr:row>
                    <xdr:rowOff>9525</xdr:rowOff>
                  </from>
                  <to>
                    <xdr:col>4</xdr:col>
                    <xdr:colOff>1028700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9" r:id="rId14" name="Check Box 13">
              <controlPr defaultSize="0" autoFill="0" autoLine="0" autoPict="0">
                <anchor moveWithCells="1">
                  <from>
                    <xdr:col>1</xdr:col>
                    <xdr:colOff>0</xdr:colOff>
                    <xdr:row>6</xdr:row>
                    <xdr:rowOff>19050</xdr:rowOff>
                  </from>
                  <to>
                    <xdr:col>1</xdr:col>
                    <xdr:colOff>800100</xdr:colOff>
                    <xdr:row>6</xdr:row>
                    <xdr:rowOff>228600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B29C87A3-B9CA-4720-859B-3B41B20E7631}">
          <x14:formula1>
            <xm:f>OFFSET('Supplier List'!$N$1,0,0,COUNTA('Supplier List'!$N:$N),1)</xm:f>
          </x14:formula1>
          <xm:sqref>B48:B57 B12:B41</xm:sqref>
        </x14:dataValidation>
        <x14:dataValidation type="list" allowBlank="1" showInputMessage="1" xr:uid="{5309EC47-EE1D-4CAC-8C78-86F80D3CD806}">
          <x14:formula1>
            <xm:f>OFFSET('Supplier List'!$M$1,0,0,COUNTA('Supplier List'!$M:$M),1)</xm:f>
          </x14:formula1>
          <xm:sqref>A48:A57 A12:A41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1E4592DB92F349847FB0A11840B693" ma:contentTypeVersion="21" ma:contentTypeDescription="Create a new document." ma:contentTypeScope="" ma:versionID="5273843858840f3843832c5e465e2b5d">
  <xsd:schema xmlns:xsd="http://www.w3.org/2001/XMLSchema" xmlns:xs="http://www.w3.org/2001/XMLSchema" xmlns:p="http://schemas.microsoft.com/office/2006/metadata/properties" xmlns:ns1="http://schemas.microsoft.com/sharepoint/v3" xmlns:ns2="f1aaff38-6ee1-42ab-ac88-912220d8aca0" xmlns:ns3="d970a71a-067b-4579-9ef2-fc95459bf1dd" xmlns:ns4="http://schemas.microsoft.com/sharepoint/v3/fields" targetNamespace="http://schemas.microsoft.com/office/2006/metadata/properties" ma:root="true" ma:fieldsID="5b4cdf357b906a86306aeaa23d4c434c" ns1:_="" ns2:_="" ns3:_="" ns4:_="">
    <xsd:import namespace="http://schemas.microsoft.com/sharepoint/v3"/>
    <xsd:import namespace="f1aaff38-6ee1-42ab-ac88-912220d8aca0"/>
    <xsd:import namespace="d970a71a-067b-4579-9ef2-fc95459bf1dd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ReviewDat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4:_Vers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aaff38-6ee1-42ab-ac88-912220d8ac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ReviewDate" ma:index="18" nillable="true" ma:displayName="Review Date" ma:format="DateOnly" ma:internalName="Review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e1e0ba5d-d977-47f1-8625-64771bfc50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70a71a-067b-4579-9ef2-fc95459bf1dd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1bd2584-50bf-46b7-a1a5-f73c690ba536}" ma:internalName="TaxCatchAll" ma:showField="CatchAllData" ma:web="d970a71a-067b-4579-9ef2-fc95459bf1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Version" ma:index="28" nillable="true" ma:displayName="Version" ma:internalName="_Version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1aaff38-6ee1-42ab-ac88-912220d8aca0">
      <Terms xmlns="http://schemas.microsoft.com/office/infopath/2007/PartnerControls"/>
    </lcf76f155ced4ddcb4097134ff3c332f>
    <TaxCatchAll xmlns="d970a71a-067b-4579-9ef2-fc95459bf1dd" xsi:nil="true"/>
    <SharedWithUsers xmlns="d970a71a-067b-4579-9ef2-fc95459bf1dd">
      <UserInfo>
        <DisplayName>Guest Contributor</DisplayName>
        <AccountId>251</AccountId>
        <AccountType/>
      </UserInfo>
    </SharedWithUsers>
    <MediaLengthInSeconds xmlns="f1aaff38-6ee1-42ab-ac88-912220d8aca0" xsi:nil="true"/>
    <ReviewDate xmlns="f1aaff38-6ee1-42ab-ac88-912220d8aca0" xsi:nil="true"/>
    <_Version xmlns="http://schemas.microsoft.com/sharepoint/v3/fields" xsi:nil="true"/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CC67A29-EE07-4285-8D06-9CD3372938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1aaff38-6ee1-42ab-ac88-912220d8aca0"/>
    <ds:schemaRef ds:uri="d970a71a-067b-4579-9ef2-fc95459bf1dd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ABDBF6-0690-446E-B349-576C3763D61C}">
  <ds:schemaRefs>
    <ds:schemaRef ds:uri="http://schemas.microsoft.com/office/2006/metadata/properties"/>
    <ds:schemaRef ds:uri="http://schemas.microsoft.com/office/infopath/2007/PartnerControls"/>
    <ds:schemaRef ds:uri="4c7fd4e0-2dd9-4b3d-9990-67c922c645f7"/>
    <ds:schemaRef ds:uri="eae7b6ca-a5ea-4503-81a9-b3b24ced2950"/>
    <ds:schemaRef ds:uri="f1aaff38-6ee1-42ab-ac88-912220d8aca0"/>
    <ds:schemaRef ds:uri="d970a71a-067b-4579-9ef2-fc95459bf1dd"/>
    <ds:schemaRef ds:uri="http://schemas.microsoft.com/sharepoint/v3"/>
    <ds:schemaRef ds:uri="http://schemas.microsoft.com/sharepoint/v3/fields"/>
  </ds:schemaRefs>
</ds:datastoreItem>
</file>

<file path=customXml/itemProps3.xml><?xml version="1.0" encoding="utf-8"?>
<ds:datastoreItem xmlns:ds="http://schemas.openxmlformats.org/officeDocument/2006/customXml" ds:itemID="{01DE5334-0E09-45C9-9CE4-F9E16087D0C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Product List</vt:lpstr>
      <vt:lpstr>Supplier List</vt:lpstr>
      <vt:lpstr>Formula (1)</vt:lpstr>
      <vt:lpstr>Formula (2)</vt:lpstr>
      <vt:lpstr>Formula (3)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Dean Blair</dc:creator>
  <cp:keywords/>
  <dc:description/>
  <cp:lastModifiedBy>QA Manager</cp:lastModifiedBy>
  <cp:revision/>
  <dcterms:created xsi:type="dcterms:W3CDTF">2022-12-08T04:02:26Z</dcterms:created>
  <dcterms:modified xsi:type="dcterms:W3CDTF">2026-07-10T05:36:56Z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0x010100011E4592DB92F349847FB0A11840B693</vt:lpwstr>
  </property>
  <property fmtid="{D5CDD505-2E9C-101B-9397-08002B2CF9AE}" pid="3" name="MediaServiceImageTags">
    <vt:lpwstr/>
  </property>
  <property fmtid="{D5CDD505-2E9C-101B-9397-08002B2CF9AE}" pid="4" name="Order">
    <vt:r8>100511000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